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25" tabRatio="945" firstSheet="8" activeTab="8"/>
  </bookViews>
  <sheets>
    <sheet name="工资福利支出的财拨" sheetId="1" state="hidden" r:id="rId1"/>
    <sheet name="对个人和家庭补助支出财拨" sheetId="2" state="hidden" r:id="rId2"/>
    <sheet name="工资福利支出的应缴预算" sheetId="3" state="hidden" r:id="rId3"/>
    <sheet name="对个人和家庭补助支出应缴预算" sheetId="4" state="hidden" r:id="rId4"/>
    <sheet name="工资福利支出预算外" sheetId="5" state="hidden" r:id="rId5"/>
    <sheet name="对个人和家庭补助支出预算外" sheetId="6" state="hidden" r:id="rId6"/>
    <sheet name="工资福利支出基金收入" sheetId="7" state="hidden" r:id="rId7"/>
    <sheet name="对个人和家庭补助支出基金收入" sheetId="8" state="hidden" r:id="rId8"/>
    <sheet name="三公经费" sheetId="9" r:id="rId9"/>
    <sheet name="工资福利支出的复制" sheetId="10" state="hidden" r:id="rId10"/>
  </sheets>
  <definedNames>
    <definedName name="Excel_BuiltIn_Print_Area">NA()</definedName>
    <definedName name="Excel_BuiltIn_Print_Titles">NA()</definedName>
    <definedName name="_xlnm.Print_Area" localSheetId="1">'对个人和家庭补助支出财拨'!$A$1:$U$19</definedName>
    <definedName name="_xlnm.Print_Area" localSheetId="7">'对个人和家庭补助支出基金收入'!$A$1:$U$8</definedName>
    <definedName name="_xlnm.Print_Area" localSheetId="3">'对个人和家庭补助支出应缴预算'!$A$1:$U$8</definedName>
    <definedName name="_xlnm.Print_Area" localSheetId="5">'对个人和家庭补助支出预算外'!$A$1:$U$8</definedName>
    <definedName name="_xlnm.Print_Area" localSheetId="0">'工资福利支出的财拨'!$A$1:$R$19</definedName>
    <definedName name="_xlnm.Print_Area" localSheetId="9">'工资福利支出的复制'!$A$1:$R$19</definedName>
    <definedName name="_xlnm.Print_Area" localSheetId="2">'工资福利支出的应缴预算'!$A$1:$R$8</definedName>
    <definedName name="_xlnm.Print_Area" localSheetId="6">'工资福利支出基金收入'!$A$1:$R$8</definedName>
    <definedName name="_xlnm.Print_Area" localSheetId="4">'工资福利支出预算外'!$A$1:$R$8</definedName>
    <definedName name="_xlnm.Print_Area" localSheetId="8">'三公经费'!$A$1:$V$13</definedName>
    <definedName name="_xlnm.Print_Titles" localSheetId="1">'对个人和家庭补助支出财拨'!$1:$7</definedName>
    <definedName name="_xlnm.Print_Titles" localSheetId="7">'对个人和家庭补助支出基金收入'!$1:$7</definedName>
    <definedName name="_xlnm.Print_Titles" localSheetId="3">'对个人和家庭补助支出应缴预算'!$1:$7</definedName>
    <definedName name="_xlnm.Print_Titles" localSheetId="5">'对个人和家庭补助支出预算外'!$1:$7</definedName>
    <definedName name="_xlnm.Print_Titles" localSheetId="0">'工资福利支出的财拨'!$1:$7</definedName>
    <definedName name="_xlnm.Print_Titles" localSheetId="9">'工资福利支出的复制'!$1:$7</definedName>
    <definedName name="_xlnm.Print_Titles" localSheetId="2">'工资福利支出的应缴预算'!$1:$7</definedName>
    <definedName name="_xlnm.Print_Titles" localSheetId="6">'工资福利支出基金收入'!$1:$7</definedName>
    <definedName name="_xlnm.Print_Titles" localSheetId="4">'工资福利支出预算外'!$1:$7</definedName>
  </definedNames>
  <calcPr fullCalcOnLoad="1"/>
  <oleSize ref="A2:D26"/>
</workbook>
</file>

<file path=xl/sharedStrings.xml><?xml version="1.0" encoding="utf-8"?>
<sst xmlns="http://schemas.openxmlformats.org/spreadsheetml/2006/main" count="323" uniqueCount="71">
  <si>
    <t>预算04表</t>
  </si>
  <si>
    <t>基本支出-工资福利支出预算表</t>
  </si>
  <si>
    <t>单位：千元</t>
  </si>
  <si>
    <t>单位编码</t>
  </si>
  <si>
    <t>功能科目编码</t>
  </si>
  <si>
    <t>单位名称及预算科目</t>
  </si>
  <si>
    <t>总计</t>
  </si>
  <si>
    <t>直接支付</t>
  </si>
  <si>
    <t>授权支付</t>
  </si>
  <si>
    <t>小计</t>
  </si>
  <si>
    <t>在职统发人员工资</t>
  </si>
  <si>
    <t>未统发人员预留工资</t>
  </si>
  <si>
    <t>编外聘用人员保险费</t>
  </si>
  <si>
    <t>政府雇员保险费</t>
  </si>
  <si>
    <t>其他</t>
  </si>
  <si>
    <t>统发人员未纳入统发的补贴</t>
  </si>
  <si>
    <t>未统发人员工资</t>
  </si>
  <si>
    <t>编外聘用人员工资</t>
  </si>
  <si>
    <t>政府雇员工资</t>
  </si>
  <si>
    <t>社会保障缴费</t>
  </si>
  <si>
    <t>61元</t>
  </si>
  <si>
    <t>合计</t>
  </si>
  <si>
    <t>246001</t>
  </si>
  <si>
    <t>市科学技术局</t>
  </si>
  <si>
    <t xml:space="preserve">  246001</t>
  </si>
  <si>
    <t>2060101</t>
  </si>
  <si>
    <t xml:space="preserve">  行政运行（科学技术管理事务）</t>
  </si>
  <si>
    <t>2080501</t>
  </si>
  <si>
    <t xml:space="preserve">  归口管理的行政单位离退休</t>
  </si>
  <si>
    <t>246003</t>
  </si>
  <si>
    <t>市知识产权办</t>
  </si>
  <si>
    <t xml:space="preserve">  246003</t>
  </si>
  <si>
    <t>2069999</t>
  </si>
  <si>
    <t xml:space="preserve">  其他科学技术支出</t>
  </si>
  <si>
    <t>2080502</t>
  </si>
  <si>
    <t xml:space="preserve">  事业单位离退休</t>
  </si>
  <si>
    <t>246004</t>
  </si>
  <si>
    <t>市科技情报所</t>
  </si>
  <si>
    <t xml:space="preserve">  246004</t>
  </si>
  <si>
    <t>2060501</t>
  </si>
  <si>
    <t xml:space="preserve">  机构运行（科技条件与服务）</t>
  </si>
  <si>
    <t>246005</t>
  </si>
  <si>
    <t>朝阳市科技创新服务中心</t>
  </si>
  <si>
    <t xml:space="preserve">  246005</t>
  </si>
  <si>
    <t>2060502</t>
  </si>
  <si>
    <t xml:space="preserve">  技术创新服务体系</t>
  </si>
  <si>
    <t>预算06表</t>
  </si>
  <si>
    <t>基本支出-对个人和家庭补助支出预算表</t>
  </si>
  <si>
    <t>离休费</t>
  </si>
  <si>
    <t>退休费</t>
  </si>
  <si>
    <t>离退休未统发人员预留工资</t>
  </si>
  <si>
    <t>住房公积金</t>
  </si>
  <si>
    <t>其他对个人和家庭补助支出</t>
  </si>
  <si>
    <t>助学金</t>
  </si>
  <si>
    <t>遗属补助</t>
  </si>
  <si>
    <t>退职费</t>
  </si>
  <si>
    <t>养员犯人经费</t>
  </si>
  <si>
    <t>其他抚恤和生活补助</t>
  </si>
  <si>
    <t>“三公”经费预算表</t>
  </si>
  <si>
    <t>部门名称：</t>
  </si>
  <si>
    <t>项目</t>
  </si>
  <si>
    <t>金额</t>
  </si>
  <si>
    <t>2015年</t>
  </si>
  <si>
    <t>2016年</t>
  </si>
  <si>
    <t>“三公”经费合计</t>
  </si>
  <si>
    <t xml:space="preserve">    1.因公出国（境）费</t>
  </si>
  <si>
    <t xml:space="preserve">    2.公务接待费</t>
  </si>
  <si>
    <t xml:space="preserve">    3.公务用车购置及运行费</t>
  </si>
  <si>
    <t xml:space="preserve">    其中：公务用车购置费</t>
  </si>
  <si>
    <t xml:space="preserve">          公务用车维护费</t>
  </si>
  <si>
    <t>社会保险缴费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</si>
</sst>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29">
    <font>
      <sz val="9"/>
      <name val="宋体"/>
      <family val="0"/>
    </font>
    <font>
      <b/>
      <sz val="20"/>
      <name val="隶书"/>
      <family val="3"/>
    </font>
    <font>
      <b/>
      <sz val="10"/>
      <name val="黑体"/>
      <family val="0"/>
    </font>
    <font>
      <sz val="10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44" fontId="8" fillId="0" borderId="0" applyFill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1" applyNumberFormat="0" applyAlignment="0" applyProtection="0"/>
    <xf numFmtId="41" fontId="8" fillId="0" borderId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9" fillId="11" borderId="0" applyNumberFormat="0" applyBorder="0" applyAlignment="0" applyProtection="0"/>
    <xf numFmtId="0" fontId="14" fillId="0" borderId="5" applyNumberFormat="0" applyFill="0" applyAlignment="0" applyProtection="0"/>
    <xf numFmtId="0" fontId="9" fillId="12" borderId="0" applyNumberFormat="0" applyBorder="0" applyAlignment="0" applyProtection="0"/>
    <xf numFmtId="0" fontId="22" fillId="8" borderId="6" applyNumberFormat="0" applyAlignment="0" applyProtection="0"/>
    <xf numFmtId="0" fontId="11" fillId="13" borderId="0" applyNumberFormat="0" applyBorder="0" applyAlignment="0" applyProtection="0"/>
    <xf numFmtId="0" fontId="13" fillId="8" borderId="1" applyNumberFormat="0" applyAlignment="0" applyProtection="0"/>
    <xf numFmtId="0" fontId="5" fillId="14" borderId="7" applyNumberFormat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1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19" borderId="0" applyNumberFormat="0" applyBorder="0" applyAlignment="0" applyProtection="0"/>
    <xf numFmtId="0" fontId="16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7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10" applyNumberFormat="0" applyFill="0" applyAlignment="0" applyProtection="0"/>
    <xf numFmtId="0" fontId="9" fillId="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9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9" fillId="32" borderId="0" applyNumberFormat="0" applyBorder="0" applyAlignment="0" applyProtection="0"/>
    <xf numFmtId="0" fontId="11" fillId="6" borderId="0" applyNumberFormat="0" applyBorder="0" applyAlignment="0" applyProtection="0"/>
    <xf numFmtId="0" fontId="9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left" vertical="center"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horizontal="right" vertical="center" wrapText="1"/>
      <protection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标题 1 1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标题 5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2" max="3" width="14.83203125" style="0" customWidth="1"/>
    <col min="4" max="4" width="43.16015625" style="0" customWidth="1"/>
    <col min="5" max="7" width="10.83203125" style="0" customWidth="1"/>
    <col min="11" max="16" width="7.83203125" style="0" customWidth="1"/>
  </cols>
  <sheetData>
    <row r="1" spans="12:18" ht="17.25" customHeight="1">
      <c r="L1" s="16"/>
      <c r="M1" s="16"/>
      <c r="R1" s="23" t="s">
        <v>0</v>
      </c>
    </row>
    <row r="2" spans="4:18" ht="21.7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2" customHeight="1"/>
    <row r="4" spans="4:18" ht="17.25" customHeight="1">
      <c r="D4" s="2"/>
      <c r="E4" s="2"/>
      <c r="F4" s="2"/>
      <c r="G4" s="2"/>
      <c r="H4" s="2"/>
      <c r="I4" s="2"/>
      <c r="J4" s="2"/>
      <c r="K4" s="17"/>
      <c r="L4" s="16"/>
      <c r="M4" s="16"/>
      <c r="R4" s="23" t="s">
        <v>2</v>
      </c>
    </row>
    <row r="5" spans="2:18" ht="17.25" customHeight="1">
      <c r="B5" s="3" t="s">
        <v>3</v>
      </c>
      <c r="C5" s="4" t="s">
        <v>4</v>
      </c>
      <c r="D5" s="5" t="s">
        <v>5</v>
      </c>
      <c r="E5" s="6" t="s">
        <v>6</v>
      </c>
      <c r="F5" s="7" t="s">
        <v>7</v>
      </c>
      <c r="G5" s="7"/>
      <c r="H5" s="7"/>
      <c r="I5" s="7"/>
      <c r="J5" s="7"/>
      <c r="K5" s="7"/>
      <c r="L5" s="18" t="s">
        <v>8</v>
      </c>
      <c r="M5" s="18"/>
      <c r="N5" s="18"/>
      <c r="O5" s="18"/>
      <c r="P5" s="18"/>
      <c r="Q5" s="18"/>
      <c r="R5" s="18"/>
    </row>
    <row r="6" spans="2:18" ht="17.25" customHeight="1">
      <c r="B6" s="3"/>
      <c r="C6" s="4"/>
      <c r="D6" s="5"/>
      <c r="E6" s="6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56" t="s">
        <v>14</v>
      </c>
      <c r="L6" s="20" t="s">
        <v>9</v>
      </c>
      <c r="M6" s="21" t="s">
        <v>15</v>
      </c>
      <c r="N6" s="22" t="s">
        <v>16</v>
      </c>
      <c r="O6" s="22" t="s">
        <v>17</v>
      </c>
      <c r="P6" s="22" t="s">
        <v>18</v>
      </c>
      <c r="Q6" s="24" t="s">
        <v>19</v>
      </c>
      <c r="R6" s="25" t="s">
        <v>14</v>
      </c>
    </row>
    <row r="7" spans="2:18" ht="23.25" customHeight="1">
      <c r="B7" s="3"/>
      <c r="C7" s="4"/>
      <c r="D7" s="5"/>
      <c r="E7" s="6"/>
      <c r="F7" s="8"/>
      <c r="G7" s="8"/>
      <c r="H7" s="8"/>
      <c r="I7" s="8"/>
      <c r="J7" s="8"/>
      <c r="K7" s="56" t="s">
        <v>20</v>
      </c>
      <c r="L7" s="20"/>
      <c r="M7" s="21"/>
      <c r="N7" s="22" t="s">
        <v>20</v>
      </c>
      <c r="O7" s="22"/>
      <c r="P7" s="22"/>
      <c r="Q7" s="24"/>
      <c r="R7" s="25"/>
    </row>
    <row r="8" spans="1:18" ht="17.25" customHeight="1">
      <c r="A8" s="9" t="str">
        <f aca="true" t="shared" si="0" ref="A8:A19">B8&amp;C8&amp;D8</f>
        <v>合计</v>
      </c>
      <c r="B8" s="10"/>
      <c r="C8" s="10"/>
      <c r="D8" s="47" t="s">
        <v>21</v>
      </c>
      <c r="E8" s="13">
        <f aca="true" t="shared" si="1" ref="E8:E19">F8+L8</f>
        <v>3780</v>
      </c>
      <c r="F8" s="14">
        <f aca="true" t="shared" si="2" ref="F8:F19">SUM(G8:K8)</f>
        <v>3725</v>
      </c>
      <c r="G8" s="15">
        <v>3706</v>
      </c>
      <c r="H8" s="13">
        <f aca="true" t="shared" si="3" ref="H8:H19">0</f>
        <v>0</v>
      </c>
      <c r="I8" s="14">
        <v>19</v>
      </c>
      <c r="J8" s="14">
        <v>0</v>
      </c>
      <c r="K8" s="52">
        <v>0</v>
      </c>
      <c r="L8" s="13">
        <f aca="true" t="shared" si="4" ref="L8:L19">SUM(M8:R8)</f>
        <v>55</v>
      </c>
      <c r="M8" s="15">
        <f aca="true" t="shared" si="5" ref="M8:M19">0</f>
        <v>0</v>
      </c>
      <c r="N8" s="26">
        <v>0</v>
      </c>
      <c r="O8" s="26">
        <v>55</v>
      </c>
      <c r="P8" s="13">
        <v>0</v>
      </c>
      <c r="Q8" s="58">
        <v>0</v>
      </c>
      <c r="R8" s="15">
        <v>0</v>
      </c>
    </row>
    <row r="9" spans="1:18" ht="17.25" customHeight="1">
      <c r="A9" s="9" t="str">
        <f t="shared" si="0"/>
        <v>246001市科学技术局</v>
      </c>
      <c r="B9" s="10" t="s">
        <v>22</v>
      </c>
      <c r="C9" s="10"/>
      <c r="D9" s="47" t="s">
        <v>23</v>
      </c>
      <c r="E9" s="13">
        <f t="shared" si="1"/>
        <v>1143</v>
      </c>
      <c r="F9" s="14">
        <f t="shared" si="2"/>
        <v>1110</v>
      </c>
      <c r="G9" s="15">
        <v>1097</v>
      </c>
      <c r="H9" s="13">
        <f t="shared" si="3"/>
        <v>0</v>
      </c>
      <c r="I9" s="14">
        <v>13</v>
      </c>
      <c r="J9" s="14">
        <v>0</v>
      </c>
      <c r="K9" s="52">
        <v>0</v>
      </c>
      <c r="L9" s="13">
        <f t="shared" si="4"/>
        <v>33</v>
      </c>
      <c r="M9" s="15">
        <f t="shared" si="5"/>
        <v>0</v>
      </c>
      <c r="N9" s="26">
        <v>0</v>
      </c>
      <c r="O9" s="26">
        <v>33</v>
      </c>
      <c r="P9" s="13">
        <v>0</v>
      </c>
      <c r="Q9" s="58">
        <v>0</v>
      </c>
      <c r="R9" s="15">
        <v>0</v>
      </c>
    </row>
    <row r="10" spans="1:18" ht="17.25" customHeight="1">
      <c r="A10" s="9" t="str">
        <f t="shared" si="0"/>
        <v>  2460012060101  行政运行（科学技术管理事务）</v>
      </c>
      <c r="B10" s="10" t="s">
        <v>24</v>
      </c>
      <c r="C10" s="10" t="s">
        <v>25</v>
      </c>
      <c r="D10" s="47" t="s">
        <v>26</v>
      </c>
      <c r="E10" s="13">
        <f t="shared" si="1"/>
        <v>1143</v>
      </c>
      <c r="F10" s="14">
        <f t="shared" si="2"/>
        <v>1110</v>
      </c>
      <c r="G10" s="15">
        <v>1097</v>
      </c>
      <c r="H10" s="13">
        <f t="shared" si="3"/>
        <v>0</v>
      </c>
      <c r="I10" s="14">
        <v>13</v>
      </c>
      <c r="J10" s="14">
        <v>0</v>
      </c>
      <c r="K10" s="52">
        <v>0</v>
      </c>
      <c r="L10" s="13">
        <f t="shared" si="4"/>
        <v>33</v>
      </c>
      <c r="M10" s="15">
        <f t="shared" si="5"/>
        <v>0</v>
      </c>
      <c r="N10" s="26">
        <v>0</v>
      </c>
      <c r="O10" s="26">
        <v>33</v>
      </c>
      <c r="P10" s="13">
        <v>0</v>
      </c>
      <c r="Q10" s="58">
        <v>0</v>
      </c>
      <c r="R10" s="15">
        <v>0</v>
      </c>
    </row>
    <row r="11" spans="1:18" ht="17.25" customHeight="1">
      <c r="A11" s="9" t="str">
        <f t="shared" si="0"/>
        <v>  2460012080501  归口管理的行政单位离退休</v>
      </c>
      <c r="B11" s="10" t="s">
        <v>24</v>
      </c>
      <c r="C11" s="10" t="s">
        <v>27</v>
      </c>
      <c r="D11" s="47" t="s">
        <v>28</v>
      </c>
      <c r="E11" s="13">
        <f t="shared" si="1"/>
        <v>0</v>
      </c>
      <c r="F11" s="14">
        <f t="shared" si="2"/>
        <v>0</v>
      </c>
      <c r="G11" s="15">
        <v>0</v>
      </c>
      <c r="H11" s="13">
        <f t="shared" si="3"/>
        <v>0</v>
      </c>
      <c r="I11" s="14">
        <v>0</v>
      </c>
      <c r="J11" s="14">
        <v>0</v>
      </c>
      <c r="K11" s="52">
        <v>0</v>
      </c>
      <c r="L11" s="13">
        <f t="shared" si="4"/>
        <v>0</v>
      </c>
      <c r="M11" s="15">
        <f t="shared" si="5"/>
        <v>0</v>
      </c>
      <c r="N11" s="26">
        <v>0</v>
      </c>
      <c r="O11" s="26">
        <v>0</v>
      </c>
      <c r="P11" s="13">
        <v>0</v>
      </c>
      <c r="Q11" s="58">
        <v>0</v>
      </c>
      <c r="R11" s="15">
        <v>0</v>
      </c>
    </row>
    <row r="12" spans="1:18" ht="17.25" customHeight="1">
      <c r="A12" s="9" t="str">
        <f t="shared" si="0"/>
        <v>246003市知识产权办</v>
      </c>
      <c r="B12" s="10" t="s">
        <v>29</v>
      </c>
      <c r="C12" s="10"/>
      <c r="D12" s="47" t="s">
        <v>30</v>
      </c>
      <c r="E12" s="13">
        <f t="shared" si="1"/>
        <v>446</v>
      </c>
      <c r="F12" s="14">
        <f t="shared" si="2"/>
        <v>446</v>
      </c>
      <c r="G12" s="15">
        <v>446</v>
      </c>
      <c r="H12" s="13">
        <f t="shared" si="3"/>
        <v>0</v>
      </c>
      <c r="I12" s="14">
        <v>0</v>
      </c>
      <c r="J12" s="14">
        <v>0</v>
      </c>
      <c r="K12" s="52">
        <v>0</v>
      </c>
      <c r="L12" s="13">
        <f t="shared" si="4"/>
        <v>0</v>
      </c>
      <c r="M12" s="15">
        <f t="shared" si="5"/>
        <v>0</v>
      </c>
      <c r="N12" s="26">
        <v>0</v>
      </c>
      <c r="O12" s="26">
        <v>0</v>
      </c>
      <c r="P12" s="13">
        <v>0</v>
      </c>
      <c r="Q12" s="58">
        <v>0</v>
      </c>
      <c r="R12" s="15">
        <v>0</v>
      </c>
    </row>
    <row r="13" spans="1:19" ht="17.25" customHeight="1">
      <c r="A13" s="9" t="str">
        <f t="shared" si="0"/>
        <v>  2460032069999  其他科学技术支出</v>
      </c>
      <c r="B13" s="10" t="s">
        <v>31</v>
      </c>
      <c r="C13" s="10" t="s">
        <v>32</v>
      </c>
      <c r="D13" s="47" t="s">
        <v>33</v>
      </c>
      <c r="E13" s="13">
        <f t="shared" si="1"/>
        <v>446</v>
      </c>
      <c r="F13" s="14">
        <f t="shared" si="2"/>
        <v>446</v>
      </c>
      <c r="G13" s="15">
        <v>446</v>
      </c>
      <c r="H13" s="13">
        <f t="shared" si="3"/>
        <v>0</v>
      </c>
      <c r="I13" s="14">
        <v>0</v>
      </c>
      <c r="J13" s="14">
        <v>0</v>
      </c>
      <c r="K13" s="52">
        <v>0</v>
      </c>
      <c r="L13" s="13">
        <f t="shared" si="4"/>
        <v>0</v>
      </c>
      <c r="M13" s="15">
        <f t="shared" si="5"/>
        <v>0</v>
      </c>
      <c r="N13" s="26">
        <v>0</v>
      </c>
      <c r="O13" s="26">
        <v>0</v>
      </c>
      <c r="P13" s="13">
        <v>0</v>
      </c>
      <c r="Q13" s="58">
        <v>0</v>
      </c>
      <c r="R13" s="15">
        <v>0</v>
      </c>
      <c r="S13" s="9"/>
    </row>
    <row r="14" spans="1:22" ht="17.25" customHeight="1">
      <c r="A14" s="9" t="str">
        <f t="shared" si="0"/>
        <v>  2460032080502  事业单位离退休</v>
      </c>
      <c r="B14" s="10" t="s">
        <v>31</v>
      </c>
      <c r="C14" s="10" t="s">
        <v>34</v>
      </c>
      <c r="D14" s="47" t="s">
        <v>35</v>
      </c>
      <c r="E14" s="13">
        <f t="shared" si="1"/>
        <v>0</v>
      </c>
      <c r="F14" s="14">
        <f t="shared" si="2"/>
        <v>0</v>
      </c>
      <c r="G14" s="15">
        <v>0</v>
      </c>
      <c r="H14" s="13">
        <f t="shared" si="3"/>
        <v>0</v>
      </c>
      <c r="I14" s="14">
        <v>0</v>
      </c>
      <c r="J14" s="14">
        <v>0</v>
      </c>
      <c r="K14" s="52">
        <v>0</v>
      </c>
      <c r="L14" s="13">
        <f t="shared" si="4"/>
        <v>0</v>
      </c>
      <c r="M14" s="15">
        <f t="shared" si="5"/>
        <v>0</v>
      </c>
      <c r="N14" s="26">
        <v>0</v>
      </c>
      <c r="O14" s="26">
        <v>0</v>
      </c>
      <c r="P14" s="13">
        <v>0</v>
      </c>
      <c r="Q14" s="58">
        <v>0</v>
      </c>
      <c r="R14" s="15">
        <v>0</v>
      </c>
      <c r="S14" s="9"/>
      <c r="U14" s="9"/>
      <c r="V14" s="9"/>
    </row>
    <row r="15" spans="1:21" ht="17.25" customHeight="1">
      <c r="A15" s="9" t="str">
        <f t="shared" si="0"/>
        <v>246004市科技情报所</v>
      </c>
      <c r="B15" s="10" t="s">
        <v>36</v>
      </c>
      <c r="C15" s="10"/>
      <c r="D15" s="47" t="s">
        <v>37</v>
      </c>
      <c r="E15" s="13">
        <f t="shared" si="1"/>
        <v>1571</v>
      </c>
      <c r="F15" s="14">
        <f t="shared" si="2"/>
        <v>1549</v>
      </c>
      <c r="G15" s="15">
        <v>1543</v>
      </c>
      <c r="H15" s="13">
        <f t="shared" si="3"/>
        <v>0</v>
      </c>
      <c r="I15" s="14">
        <v>6</v>
      </c>
      <c r="J15" s="14">
        <v>0</v>
      </c>
      <c r="K15" s="52">
        <v>0</v>
      </c>
      <c r="L15" s="13">
        <f t="shared" si="4"/>
        <v>22</v>
      </c>
      <c r="M15" s="15">
        <f t="shared" si="5"/>
        <v>0</v>
      </c>
      <c r="N15" s="26">
        <v>0</v>
      </c>
      <c r="O15" s="26">
        <v>22</v>
      </c>
      <c r="P15" s="13">
        <v>0</v>
      </c>
      <c r="Q15" s="58">
        <v>0</v>
      </c>
      <c r="R15" s="15">
        <v>0</v>
      </c>
      <c r="S15" s="9"/>
      <c r="U15" s="9"/>
    </row>
    <row r="16" spans="1:21" ht="17.25" customHeight="1">
      <c r="A16" s="9" t="str">
        <f t="shared" si="0"/>
        <v>  2460042060501  机构运行（科技条件与服务）</v>
      </c>
      <c r="B16" s="10" t="s">
        <v>38</v>
      </c>
      <c r="C16" s="10" t="s">
        <v>39</v>
      </c>
      <c r="D16" s="47" t="s">
        <v>40</v>
      </c>
      <c r="E16" s="13">
        <f t="shared" si="1"/>
        <v>1571</v>
      </c>
      <c r="F16" s="14">
        <f t="shared" si="2"/>
        <v>1549</v>
      </c>
      <c r="G16" s="15">
        <v>1543</v>
      </c>
      <c r="H16" s="13">
        <f t="shared" si="3"/>
        <v>0</v>
      </c>
      <c r="I16" s="14">
        <v>6</v>
      </c>
      <c r="J16" s="14">
        <v>0</v>
      </c>
      <c r="K16" s="52">
        <v>0</v>
      </c>
      <c r="L16" s="13">
        <f t="shared" si="4"/>
        <v>22</v>
      </c>
      <c r="M16" s="15">
        <f t="shared" si="5"/>
        <v>0</v>
      </c>
      <c r="N16" s="26">
        <v>0</v>
      </c>
      <c r="O16" s="26">
        <v>22</v>
      </c>
      <c r="P16" s="13">
        <v>0</v>
      </c>
      <c r="Q16" s="58">
        <v>0</v>
      </c>
      <c r="R16" s="15">
        <v>0</v>
      </c>
      <c r="S16" s="9"/>
      <c r="T16" s="9"/>
      <c r="U16" s="9"/>
    </row>
    <row r="17" spans="1:19" ht="17.25" customHeight="1">
      <c r="A17" s="9" t="str">
        <f t="shared" si="0"/>
        <v>  2460042080502  事业单位离退休</v>
      </c>
      <c r="B17" s="10" t="s">
        <v>38</v>
      </c>
      <c r="C17" s="10" t="s">
        <v>34</v>
      </c>
      <c r="D17" s="47" t="s">
        <v>35</v>
      </c>
      <c r="E17" s="13">
        <f t="shared" si="1"/>
        <v>0</v>
      </c>
      <c r="F17" s="14">
        <f t="shared" si="2"/>
        <v>0</v>
      </c>
      <c r="G17" s="15">
        <v>0</v>
      </c>
      <c r="H17" s="13">
        <f t="shared" si="3"/>
        <v>0</v>
      </c>
      <c r="I17" s="14">
        <v>0</v>
      </c>
      <c r="J17" s="14">
        <v>0</v>
      </c>
      <c r="K17" s="52">
        <v>0</v>
      </c>
      <c r="L17" s="13">
        <f t="shared" si="4"/>
        <v>0</v>
      </c>
      <c r="M17" s="15">
        <f t="shared" si="5"/>
        <v>0</v>
      </c>
      <c r="N17" s="26">
        <v>0</v>
      </c>
      <c r="O17" s="26">
        <v>0</v>
      </c>
      <c r="P17" s="13">
        <v>0</v>
      </c>
      <c r="Q17" s="58">
        <v>0</v>
      </c>
      <c r="R17" s="15">
        <v>0</v>
      </c>
      <c r="S17" s="9"/>
    </row>
    <row r="18" spans="1:18" ht="17.25" customHeight="1">
      <c r="A18" s="9" t="str">
        <f t="shared" si="0"/>
        <v>246005朝阳市科技创新服务中心</v>
      </c>
      <c r="B18" s="10" t="s">
        <v>41</v>
      </c>
      <c r="C18" s="10"/>
      <c r="D18" s="47" t="s">
        <v>42</v>
      </c>
      <c r="E18" s="13">
        <f t="shared" si="1"/>
        <v>620</v>
      </c>
      <c r="F18" s="14">
        <f t="shared" si="2"/>
        <v>620</v>
      </c>
      <c r="G18" s="15">
        <v>620</v>
      </c>
      <c r="H18" s="13">
        <f t="shared" si="3"/>
        <v>0</v>
      </c>
      <c r="I18" s="14">
        <v>0</v>
      </c>
      <c r="J18" s="14">
        <v>0</v>
      </c>
      <c r="K18" s="52">
        <v>0</v>
      </c>
      <c r="L18" s="13">
        <f t="shared" si="4"/>
        <v>0</v>
      </c>
      <c r="M18" s="15">
        <f t="shared" si="5"/>
        <v>0</v>
      </c>
      <c r="N18" s="26">
        <v>0</v>
      </c>
      <c r="O18" s="26">
        <v>0</v>
      </c>
      <c r="P18" s="13">
        <v>0</v>
      </c>
      <c r="Q18" s="58">
        <v>0</v>
      </c>
      <c r="R18" s="15">
        <v>0</v>
      </c>
    </row>
    <row r="19" spans="1:18" ht="17.25" customHeight="1">
      <c r="A19" s="9" t="str">
        <f t="shared" si="0"/>
        <v>  2460052060502  技术创新服务体系</v>
      </c>
      <c r="B19" s="10" t="s">
        <v>43</v>
      </c>
      <c r="C19" s="10" t="s">
        <v>44</v>
      </c>
      <c r="D19" s="47" t="s">
        <v>45</v>
      </c>
      <c r="E19" s="13">
        <f t="shared" si="1"/>
        <v>620</v>
      </c>
      <c r="F19" s="14">
        <f t="shared" si="2"/>
        <v>620</v>
      </c>
      <c r="G19" s="15">
        <v>620</v>
      </c>
      <c r="H19" s="13">
        <f t="shared" si="3"/>
        <v>0</v>
      </c>
      <c r="I19" s="14">
        <v>0</v>
      </c>
      <c r="J19" s="14">
        <v>0</v>
      </c>
      <c r="K19" s="52">
        <v>0</v>
      </c>
      <c r="L19" s="13">
        <f t="shared" si="4"/>
        <v>0</v>
      </c>
      <c r="M19" s="15">
        <f t="shared" si="5"/>
        <v>0</v>
      </c>
      <c r="N19" s="26">
        <v>0</v>
      </c>
      <c r="O19" s="26">
        <v>0</v>
      </c>
      <c r="P19" s="13">
        <v>0</v>
      </c>
      <c r="Q19" s="58">
        <v>0</v>
      </c>
      <c r="R19" s="15">
        <v>0</v>
      </c>
    </row>
    <row r="20" spans="4:16" ht="12.75" customHeight="1">
      <c r="D20" s="9"/>
      <c r="E20" s="9"/>
      <c r="J20" s="9"/>
      <c r="K20" s="9"/>
      <c r="L20" s="9"/>
      <c r="M20" s="9"/>
      <c r="N20" s="9"/>
      <c r="O20" s="9"/>
      <c r="P20" s="9"/>
    </row>
    <row r="21" spans="4:16" ht="12.75" customHeight="1">
      <c r="D21" s="9"/>
      <c r="E21" s="9"/>
      <c r="J21" s="9"/>
      <c r="K21" s="9"/>
      <c r="L21" s="9"/>
      <c r="M21" s="9"/>
      <c r="N21" s="9"/>
      <c r="O21" s="9"/>
      <c r="P21" s="9"/>
    </row>
    <row r="22" spans="10:16" ht="12.75" customHeight="1">
      <c r="J22" s="9"/>
      <c r="M22" s="9"/>
      <c r="N22" s="9"/>
      <c r="O22" s="9"/>
      <c r="P22" s="9"/>
    </row>
    <row r="23" spans="11:16" ht="12.75" customHeight="1">
      <c r="K23" s="9"/>
      <c r="N23" s="9"/>
      <c r="P23" s="9"/>
    </row>
    <row r="24" spans="11:14" ht="12.75" customHeight="1">
      <c r="K24" s="9"/>
      <c r="N24" s="9"/>
    </row>
    <row r="25" spans="7:14" ht="12.75" customHeight="1">
      <c r="G25" s="9"/>
      <c r="L25" s="9"/>
      <c r="N25" s="9"/>
    </row>
    <row r="26" spans="12:15" ht="12.75" customHeight="1">
      <c r="L26" s="9"/>
      <c r="O26" s="9"/>
    </row>
    <row r="27" ht="12.75" customHeight="1">
      <c r="M27" s="9"/>
    </row>
    <row r="28" ht="12.75" customHeight="1">
      <c r="N28" s="9"/>
    </row>
    <row r="29" ht="12.75" customHeight="1">
      <c r="N29" s="9"/>
    </row>
    <row r="30" ht="12.75" customHeight="1">
      <c r="O30" s="9"/>
    </row>
  </sheetData>
  <sheetProtection selectLockedCells="1" selectUnlockedCells="1"/>
  <mergeCells count="22">
    <mergeCell ref="L1:M1"/>
    <mergeCell ref="D2:R2"/>
    <mergeCell ref="L4:M4"/>
    <mergeCell ref="F5:K5"/>
    <mergeCell ref="L5:R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39" right="0.39" top="0.51" bottom="0.51" header="0.51" footer="0.12"/>
  <pageSetup horizontalDpi="300" verticalDpi="300" orientation="landscape" paperSize="9" scale="80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2" max="3" width="14.83203125" style="0" customWidth="1"/>
    <col min="4" max="4" width="43.16015625" style="0" customWidth="1"/>
    <col min="5" max="7" width="10.83203125" style="0" customWidth="1"/>
    <col min="11" max="16" width="7.83203125" style="0" customWidth="1"/>
  </cols>
  <sheetData>
    <row r="1" spans="12:18" ht="17.25" customHeight="1">
      <c r="L1" s="16"/>
      <c r="M1" s="16"/>
      <c r="R1" s="23" t="s">
        <v>0</v>
      </c>
    </row>
    <row r="2" spans="4:18" ht="21.7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2" customHeight="1"/>
    <row r="4" spans="4:18" ht="17.25" customHeight="1">
      <c r="D4" s="2"/>
      <c r="E4" s="2"/>
      <c r="F4" s="2"/>
      <c r="G4" s="2"/>
      <c r="H4" s="2"/>
      <c r="I4" s="2"/>
      <c r="J4" s="2"/>
      <c r="K4" s="17"/>
      <c r="L4" s="16"/>
      <c r="M4" s="16"/>
      <c r="R4" s="23" t="s">
        <v>2</v>
      </c>
    </row>
    <row r="5" spans="2:18" ht="17.25" customHeight="1">
      <c r="B5" s="3" t="s">
        <v>3</v>
      </c>
      <c r="C5" s="4" t="s">
        <v>4</v>
      </c>
      <c r="D5" s="5" t="s">
        <v>5</v>
      </c>
      <c r="E5" s="6" t="s">
        <v>6</v>
      </c>
      <c r="F5" s="7" t="s">
        <v>7</v>
      </c>
      <c r="G5" s="7"/>
      <c r="H5" s="7"/>
      <c r="I5" s="7"/>
      <c r="J5" s="7"/>
      <c r="K5" s="7"/>
      <c r="L5" s="18" t="s">
        <v>8</v>
      </c>
      <c r="M5" s="18"/>
      <c r="N5" s="18"/>
      <c r="O5" s="18"/>
      <c r="P5" s="18"/>
      <c r="Q5" s="18"/>
      <c r="R5" s="18"/>
    </row>
    <row r="6" spans="2:18" ht="17.25" customHeight="1">
      <c r="B6" s="3"/>
      <c r="C6" s="4"/>
      <c r="D6" s="5"/>
      <c r="E6" s="6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19" t="s">
        <v>14</v>
      </c>
      <c r="L6" s="20" t="s">
        <v>9</v>
      </c>
      <c r="M6" s="21" t="s">
        <v>15</v>
      </c>
      <c r="N6" s="22" t="s">
        <v>16</v>
      </c>
      <c r="O6" s="22" t="s">
        <v>17</v>
      </c>
      <c r="P6" s="22" t="s">
        <v>18</v>
      </c>
      <c r="Q6" s="24" t="s">
        <v>70</v>
      </c>
      <c r="R6" s="25" t="s">
        <v>14</v>
      </c>
    </row>
    <row r="7" spans="2:18" ht="23.25" customHeight="1">
      <c r="B7" s="3"/>
      <c r="C7" s="4"/>
      <c r="D7" s="5"/>
      <c r="E7" s="6"/>
      <c r="F7" s="8"/>
      <c r="G7" s="8"/>
      <c r="H7" s="8"/>
      <c r="I7" s="8"/>
      <c r="J7" s="8"/>
      <c r="K7" s="19" t="s">
        <v>20</v>
      </c>
      <c r="L7" s="20"/>
      <c r="M7" s="21"/>
      <c r="N7" s="22" t="s">
        <v>20</v>
      </c>
      <c r="O7" s="22"/>
      <c r="P7" s="22"/>
      <c r="Q7" s="24"/>
      <c r="R7" s="25"/>
    </row>
    <row r="8" spans="1:18" ht="17.25" customHeight="1">
      <c r="A8" s="9" t="str">
        <f aca="true" t="shared" si="0" ref="A8:A19">B8&amp;C8&amp;D8</f>
        <v>合计</v>
      </c>
      <c r="B8" s="10"/>
      <c r="C8" s="11"/>
      <c r="D8" s="12" t="s">
        <v>21</v>
      </c>
      <c r="E8" s="13">
        <f aca="true" t="shared" si="1" ref="E8:E19">F8+L8</f>
        <v>3780</v>
      </c>
      <c r="F8" s="14">
        <f aca="true" t="shared" si="2" ref="F8:F19">SUM(G8:K8)</f>
        <v>3725</v>
      </c>
      <c r="G8" s="15">
        <v>3706</v>
      </c>
      <c r="H8" s="13">
        <v>0</v>
      </c>
      <c r="I8" s="15">
        <v>19</v>
      </c>
      <c r="J8" s="15">
        <v>0</v>
      </c>
      <c r="K8" s="13">
        <f aca="true" t="shared" si="3" ref="K8:K19">0</f>
        <v>0</v>
      </c>
      <c r="L8" s="14">
        <f aca="true" t="shared" si="4" ref="L8:L19">SUM(M8:R8)</f>
        <v>55</v>
      </c>
      <c r="M8" s="14">
        <v>0</v>
      </c>
      <c r="N8" s="14">
        <v>0</v>
      </c>
      <c r="O8" s="15">
        <v>55</v>
      </c>
      <c r="P8" s="15">
        <v>0</v>
      </c>
      <c r="Q8" s="15">
        <v>0</v>
      </c>
      <c r="R8" s="26">
        <f aca="true" t="shared" si="5" ref="R8:R19">0</f>
        <v>0</v>
      </c>
    </row>
    <row r="9" spans="1:18" ht="17.25" customHeight="1">
      <c r="A9" s="9" t="str">
        <f t="shared" si="0"/>
        <v>246001市科学技术局</v>
      </c>
      <c r="B9" s="10" t="s">
        <v>22</v>
      </c>
      <c r="C9" s="11"/>
      <c r="D9" s="12" t="s">
        <v>23</v>
      </c>
      <c r="E9" s="13">
        <f t="shared" si="1"/>
        <v>1143</v>
      </c>
      <c r="F9" s="14">
        <f t="shared" si="2"/>
        <v>1110</v>
      </c>
      <c r="G9" s="15">
        <v>1097</v>
      </c>
      <c r="H9" s="13">
        <v>0</v>
      </c>
      <c r="I9" s="15">
        <v>13</v>
      </c>
      <c r="J9" s="15">
        <v>0</v>
      </c>
      <c r="K9" s="13">
        <f t="shared" si="3"/>
        <v>0</v>
      </c>
      <c r="L9" s="14">
        <f t="shared" si="4"/>
        <v>33</v>
      </c>
      <c r="M9" s="14">
        <v>0</v>
      </c>
      <c r="N9" s="14">
        <v>0</v>
      </c>
      <c r="O9" s="15">
        <v>33</v>
      </c>
      <c r="P9" s="15">
        <v>0</v>
      </c>
      <c r="Q9" s="15">
        <v>0</v>
      </c>
      <c r="R9" s="26">
        <f t="shared" si="5"/>
        <v>0</v>
      </c>
    </row>
    <row r="10" spans="1:18" ht="17.25" customHeight="1">
      <c r="A10" s="9" t="str">
        <f t="shared" si="0"/>
        <v>  2460012060101  行政运行（科学技术管理事务）</v>
      </c>
      <c r="B10" s="10" t="s">
        <v>24</v>
      </c>
      <c r="C10" s="11" t="s">
        <v>25</v>
      </c>
      <c r="D10" s="12" t="s">
        <v>26</v>
      </c>
      <c r="E10" s="13">
        <f t="shared" si="1"/>
        <v>1143</v>
      </c>
      <c r="F10" s="14">
        <f t="shared" si="2"/>
        <v>1110</v>
      </c>
      <c r="G10" s="15">
        <v>1097</v>
      </c>
      <c r="H10" s="13">
        <v>0</v>
      </c>
      <c r="I10" s="15">
        <v>13</v>
      </c>
      <c r="J10" s="15">
        <v>0</v>
      </c>
      <c r="K10" s="13">
        <f t="shared" si="3"/>
        <v>0</v>
      </c>
      <c r="L10" s="14">
        <f t="shared" si="4"/>
        <v>33</v>
      </c>
      <c r="M10" s="14">
        <v>0</v>
      </c>
      <c r="N10" s="14">
        <v>0</v>
      </c>
      <c r="O10" s="15">
        <v>33</v>
      </c>
      <c r="P10" s="15">
        <v>0</v>
      </c>
      <c r="Q10" s="15">
        <v>0</v>
      </c>
      <c r="R10" s="26">
        <f t="shared" si="5"/>
        <v>0</v>
      </c>
    </row>
    <row r="11" spans="1:18" ht="17.25" customHeight="1">
      <c r="A11" s="9" t="str">
        <f t="shared" si="0"/>
        <v>  2460012080501  归口管理的行政单位离退休</v>
      </c>
      <c r="B11" s="10" t="s">
        <v>24</v>
      </c>
      <c r="C11" s="11" t="s">
        <v>27</v>
      </c>
      <c r="D11" s="12" t="s">
        <v>28</v>
      </c>
      <c r="E11" s="13">
        <f t="shared" si="1"/>
        <v>0</v>
      </c>
      <c r="F11" s="14">
        <f t="shared" si="2"/>
        <v>0</v>
      </c>
      <c r="G11" s="15">
        <v>0</v>
      </c>
      <c r="H11" s="13">
        <v>0</v>
      </c>
      <c r="I11" s="15">
        <v>0</v>
      </c>
      <c r="J11" s="15">
        <v>0</v>
      </c>
      <c r="K11" s="13">
        <f t="shared" si="3"/>
        <v>0</v>
      </c>
      <c r="L11" s="14">
        <f t="shared" si="4"/>
        <v>0</v>
      </c>
      <c r="M11" s="14">
        <v>0</v>
      </c>
      <c r="N11" s="14">
        <v>0</v>
      </c>
      <c r="O11" s="15">
        <v>0</v>
      </c>
      <c r="P11" s="15">
        <v>0</v>
      </c>
      <c r="Q11" s="15">
        <v>0</v>
      </c>
      <c r="R11" s="26">
        <f t="shared" si="5"/>
        <v>0</v>
      </c>
    </row>
    <row r="12" spans="1:18" ht="17.25" customHeight="1">
      <c r="A12" s="9" t="str">
        <f t="shared" si="0"/>
        <v>246003市知识产权办</v>
      </c>
      <c r="B12" s="10" t="s">
        <v>29</v>
      </c>
      <c r="C12" s="11"/>
      <c r="D12" s="12" t="s">
        <v>30</v>
      </c>
      <c r="E12" s="13">
        <f t="shared" si="1"/>
        <v>446</v>
      </c>
      <c r="F12" s="14">
        <f t="shared" si="2"/>
        <v>446</v>
      </c>
      <c r="G12" s="15">
        <v>446</v>
      </c>
      <c r="H12" s="13">
        <v>0</v>
      </c>
      <c r="I12" s="15">
        <v>0</v>
      </c>
      <c r="J12" s="15">
        <v>0</v>
      </c>
      <c r="K12" s="13">
        <f t="shared" si="3"/>
        <v>0</v>
      </c>
      <c r="L12" s="14">
        <f t="shared" si="4"/>
        <v>0</v>
      </c>
      <c r="M12" s="14">
        <v>0</v>
      </c>
      <c r="N12" s="14">
        <v>0</v>
      </c>
      <c r="O12" s="15">
        <v>0</v>
      </c>
      <c r="P12" s="15">
        <v>0</v>
      </c>
      <c r="Q12" s="15">
        <v>0</v>
      </c>
      <c r="R12" s="26">
        <f t="shared" si="5"/>
        <v>0</v>
      </c>
    </row>
    <row r="13" spans="1:19" ht="17.25" customHeight="1">
      <c r="A13" s="9" t="str">
        <f t="shared" si="0"/>
        <v>  2460032069999  其他科学技术支出</v>
      </c>
      <c r="B13" s="10" t="s">
        <v>31</v>
      </c>
      <c r="C13" s="11" t="s">
        <v>32</v>
      </c>
      <c r="D13" s="12" t="s">
        <v>33</v>
      </c>
      <c r="E13" s="13">
        <f t="shared" si="1"/>
        <v>446</v>
      </c>
      <c r="F13" s="14">
        <f t="shared" si="2"/>
        <v>446</v>
      </c>
      <c r="G13" s="15">
        <v>446</v>
      </c>
      <c r="H13" s="13">
        <v>0</v>
      </c>
      <c r="I13" s="15">
        <v>0</v>
      </c>
      <c r="J13" s="15">
        <v>0</v>
      </c>
      <c r="K13" s="13">
        <f t="shared" si="3"/>
        <v>0</v>
      </c>
      <c r="L13" s="14">
        <f t="shared" si="4"/>
        <v>0</v>
      </c>
      <c r="M13" s="14">
        <v>0</v>
      </c>
      <c r="N13" s="14">
        <v>0</v>
      </c>
      <c r="O13" s="15">
        <v>0</v>
      </c>
      <c r="P13" s="15">
        <v>0</v>
      </c>
      <c r="Q13" s="15">
        <v>0</v>
      </c>
      <c r="R13" s="26">
        <f t="shared" si="5"/>
        <v>0</v>
      </c>
      <c r="S13" s="9"/>
    </row>
    <row r="14" spans="1:22" ht="17.25" customHeight="1">
      <c r="A14" s="9" t="str">
        <f t="shared" si="0"/>
        <v>  2460032080502  事业单位离退休</v>
      </c>
      <c r="B14" s="10" t="s">
        <v>31</v>
      </c>
      <c r="C14" s="11" t="s">
        <v>34</v>
      </c>
      <c r="D14" s="12" t="s">
        <v>35</v>
      </c>
      <c r="E14" s="13">
        <f t="shared" si="1"/>
        <v>0</v>
      </c>
      <c r="F14" s="14">
        <f t="shared" si="2"/>
        <v>0</v>
      </c>
      <c r="G14" s="15">
        <v>0</v>
      </c>
      <c r="H14" s="13">
        <v>0</v>
      </c>
      <c r="I14" s="15">
        <v>0</v>
      </c>
      <c r="J14" s="15">
        <v>0</v>
      </c>
      <c r="K14" s="13">
        <f t="shared" si="3"/>
        <v>0</v>
      </c>
      <c r="L14" s="14">
        <f t="shared" si="4"/>
        <v>0</v>
      </c>
      <c r="M14" s="14">
        <v>0</v>
      </c>
      <c r="N14" s="14">
        <v>0</v>
      </c>
      <c r="O14" s="15">
        <v>0</v>
      </c>
      <c r="P14" s="15">
        <v>0</v>
      </c>
      <c r="Q14" s="15">
        <v>0</v>
      </c>
      <c r="R14" s="26">
        <f t="shared" si="5"/>
        <v>0</v>
      </c>
      <c r="S14" s="9"/>
      <c r="U14" s="9"/>
      <c r="V14" s="9"/>
    </row>
    <row r="15" spans="1:21" ht="17.25" customHeight="1">
      <c r="A15" s="9" t="str">
        <f t="shared" si="0"/>
        <v>246004市科技情报所</v>
      </c>
      <c r="B15" s="10" t="s">
        <v>36</v>
      </c>
      <c r="C15" s="11"/>
      <c r="D15" s="12" t="s">
        <v>37</v>
      </c>
      <c r="E15" s="13">
        <f t="shared" si="1"/>
        <v>1571</v>
      </c>
      <c r="F15" s="14">
        <f t="shared" si="2"/>
        <v>1549</v>
      </c>
      <c r="G15" s="15">
        <v>1543</v>
      </c>
      <c r="H15" s="13">
        <v>0</v>
      </c>
      <c r="I15" s="15">
        <v>6</v>
      </c>
      <c r="J15" s="15">
        <v>0</v>
      </c>
      <c r="K15" s="13">
        <f t="shared" si="3"/>
        <v>0</v>
      </c>
      <c r="L15" s="14">
        <f t="shared" si="4"/>
        <v>22</v>
      </c>
      <c r="M15" s="14">
        <v>0</v>
      </c>
      <c r="N15" s="14">
        <v>0</v>
      </c>
      <c r="O15" s="15">
        <v>22</v>
      </c>
      <c r="P15" s="15">
        <v>0</v>
      </c>
      <c r="Q15" s="15">
        <v>0</v>
      </c>
      <c r="R15" s="26">
        <f t="shared" si="5"/>
        <v>0</v>
      </c>
      <c r="S15" s="9"/>
      <c r="U15" s="9"/>
    </row>
    <row r="16" spans="1:21" ht="17.25" customHeight="1">
      <c r="A16" s="9" t="str">
        <f t="shared" si="0"/>
        <v>  2460042060501  机构运行（科技条件与服务）</v>
      </c>
      <c r="B16" s="10" t="s">
        <v>38</v>
      </c>
      <c r="C16" s="11" t="s">
        <v>39</v>
      </c>
      <c r="D16" s="12" t="s">
        <v>40</v>
      </c>
      <c r="E16" s="13">
        <f t="shared" si="1"/>
        <v>1571</v>
      </c>
      <c r="F16" s="14">
        <f t="shared" si="2"/>
        <v>1549</v>
      </c>
      <c r="G16" s="15">
        <v>1543</v>
      </c>
      <c r="H16" s="13">
        <v>0</v>
      </c>
      <c r="I16" s="15">
        <v>6</v>
      </c>
      <c r="J16" s="15">
        <v>0</v>
      </c>
      <c r="K16" s="13">
        <f t="shared" si="3"/>
        <v>0</v>
      </c>
      <c r="L16" s="14">
        <f t="shared" si="4"/>
        <v>22</v>
      </c>
      <c r="M16" s="14">
        <v>0</v>
      </c>
      <c r="N16" s="14">
        <v>0</v>
      </c>
      <c r="O16" s="15">
        <v>22</v>
      </c>
      <c r="P16" s="15">
        <v>0</v>
      </c>
      <c r="Q16" s="15">
        <v>0</v>
      </c>
      <c r="R16" s="26">
        <f t="shared" si="5"/>
        <v>0</v>
      </c>
      <c r="S16" s="9"/>
      <c r="T16" s="9"/>
      <c r="U16" s="9"/>
    </row>
    <row r="17" spans="1:19" ht="17.25" customHeight="1">
      <c r="A17" s="9" t="str">
        <f t="shared" si="0"/>
        <v>  2460042080502  事业单位离退休</v>
      </c>
      <c r="B17" s="10" t="s">
        <v>38</v>
      </c>
      <c r="C17" s="11" t="s">
        <v>34</v>
      </c>
      <c r="D17" s="12" t="s">
        <v>35</v>
      </c>
      <c r="E17" s="13">
        <f t="shared" si="1"/>
        <v>0</v>
      </c>
      <c r="F17" s="14">
        <f t="shared" si="2"/>
        <v>0</v>
      </c>
      <c r="G17" s="15">
        <v>0</v>
      </c>
      <c r="H17" s="13">
        <v>0</v>
      </c>
      <c r="I17" s="15">
        <v>0</v>
      </c>
      <c r="J17" s="15">
        <v>0</v>
      </c>
      <c r="K17" s="13">
        <f t="shared" si="3"/>
        <v>0</v>
      </c>
      <c r="L17" s="14">
        <f t="shared" si="4"/>
        <v>0</v>
      </c>
      <c r="M17" s="14">
        <v>0</v>
      </c>
      <c r="N17" s="14">
        <v>0</v>
      </c>
      <c r="O17" s="15">
        <v>0</v>
      </c>
      <c r="P17" s="15">
        <v>0</v>
      </c>
      <c r="Q17" s="15">
        <v>0</v>
      </c>
      <c r="R17" s="26">
        <f t="shared" si="5"/>
        <v>0</v>
      </c>
      <c r="S17" s="9"/>
    </row>
    <row r="18" spans="1:18" ht="17.25" customHeight="1">
      <c r="A18" s="9" t="str">
        <f t="shared" si="0"/>
        <v>246005朝阳市科技创新服务中心</v>
      </c>
      <c r="B18" s="10" t="s">
        <v>41</v>
      </c>
      <c r="C18" s="11"/>
      <c r="D18" s="12" t="s">
        <v>42</v>
      </c>
      <c r="E18" s="13">
        <f t="shared" si="1"/>
        <v>620</v>
      </c>
      <c r="F18" s="14">
        <f t="shared" si="2"/>
        <v>620</v>
      </c>
      <c r="G18" s="15">
        <v>620</v>
      </c>
      <c r="H18" s="13">
        <v>0</v>
      </c>
      <c r="I18" s="15">
        <v>0</v>
      </c>
      <c r="J18" s="15">
        <v>0</v>
      </c>
      <c r="K18" s="13">
        <f t="shared" si="3"/>
        <v>0</v>
      </c>
      <c r="L18" s="14">
        <f t="shared" si="4"/>
        <v>0</v>
      </c>
      <c r="M18" s="14">
        <v>0</v>
      </c>
      <c r="N18" s="14">
        <v>0</v>
      </c>
      <c r="O18" s="15">
        <v>0</v>
      </c>
      <c r="P18" s="15">
        <v>0</v>
      </c>
      <c r="Q18" s="15">
        <v>0</v>
      </c>
      <c r="R18" s="26">
        <f t="shared" si="5"/>
        <v>0</v>
      </c>
    </row>
    <row r="19" spans="1:18" ht="17.25" customHeight="1">
      <c r="A19" s="9" t="str">
        <f t="shared" si="0"/>
        <v>  2460052060502  技术创新服务体系</v>
      </c>
      <c r="B19" s="10" t="s">
        <v>43</v>
      </c>
      <c r="C19" s="11" t="s">
        <v>44</v>
      </c>
      <c r="D19" s="12" t="s">
        <v>45</v>
      </c>
      <c r="E19" s="13">
        <f t="shared" si="1"/>
        <v>620</v>
      </c>
      <c r="F19" s="14">
        <f t="shared" si="2"/>
        <v>620</v>
      </c>
      <c r="G19" s="15">
        <v>620</v>
      </c>
      <c r="H19" s="13">
        <v>0</v>
      </c>
      <c r="I19" s="15">
        <v>0</v>
      </c>
      <c r="J19" s="15">
        <v>0</v>
      </c>
      <c r="K19" s="13">
        <f t="shared" si="3"/>
        <v>0</v>
      </c>
      <c r="L19" s="14">
        <f t="shared" si="4"/>
        <v>0</v>
      </c>
      <c r="M19" s="14">
        <v>0</v>
      </c>
      <c r="N19" s="14">
        <v>0</v>
      </c>
      <c r="O19" s="15">
        <v>0</v>
      </c>
      <c r="P19" s="15">
        <v>0</v>
      </c>
      <c r="Q19" s="15">
        <v>0</v>
      </c>
      <c r="R19" s="26">
        <f t="shared" si="5"/>
        <v>0</v>
      </c>
    </row>
    <row r="20" spans="4:16" ht="12.75" customHeight="1">
      <c r="D20" s="9"/>
      <c r="J20" s="9"/>
      <c r="K20" s="9"/>
      <c r="L20" s="9"/>
      <c r="M20" s="9"/>
      <c r="O20" s="9"/>
      <c r="P20" s="9"/>
    </row>
    <row r="21" spans="4:16" ht="12.75" customHeight="1">
      <c r="D21" s="9"/>
      <c r="E21" s="9"/>
      <c r="J21" s="9"/>
      <c r="K21" s="9"/>
      <c r="M21" s="9"/>
      <c r="O21" s="9"/>
      <c r="P21" s="9"/>
    </row>
    <row r="22" spans="10:16" ht="12.75" customHeight="1">
      <c r="J22" s="9"/>
      <c r="M22" s="9"/>
      <c r="O22" s="9"/>
      <c r="P22" s="9"/>
    </row>
    <row r="23" spans="11:16" ht="12.75" customHeight="1">
      <c r="K23" s="9"/>
      <c r="N23" s="9"/>
      <c r="P23" s="9"/>
    </row>
    <row r="24" spans="11:14" ht="12.75" customHeight="1">
      <c r="K24" s="9"/>
      <c r="N24" s="9"/>
    </row>
    <row r="25" spans="12:14" ht="12.75" customHeight="1">
      <c r="L25" s="9"/>
      <c r="N25" s="9"/>
    </row>
    <row r="26" spans="12:15" ht="12.75" customHeight="1">
      <c r="L26" s="9"/>
      <c r="O26" s="9"/>
    </row>
    <row r="27" ht="12.75" customHeight="1">
      <c r="M27" s="9"/>
    </row>
    <row r="28" ht="12.75" customHeight="1">
      <c r="N28" s="9"/>
    </row>
    <row r="29" ht="12.75" customHeight="1">
      <c r="N29" s="9"/>
    </row>
    <row r="30" ht="12.75" customHeight="1">
      <c r="O30" s="9"/>
    </row>
  </sheetData>
  <sheetProtection selectLockedCells="1" selectUnlockedCells="1"/>
  <mergeCells count="22">
    <mergeCell ref="L1:M1"/>
    <mergeCell ref="D2:R2"/>
    <mergeCell ref="L4:M4"/>
    <mergeCell ref="F5:K5"/>
    <mergeCell ref="L5:R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39" right="0.39" top="0.51" bottom="0.51" header="0.51" footer="0.12"/>
  <pageSetup horizontalDpi="300" verticalDpi="300" orientation="landscape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Zeros="0" workbookViewId="0" topLeftCell="H1">
      <selection activeCell="A1" sqref="A1"/>
    </sheetView>
  </sheetViews>
  <sheetFormatPr defaultColWidth="9.33203125" defaultRowHeight="12.75" customHeight="1"/>
  <cols>
    <col min="4" max="4" width="39.5" style="0" customWidth="1"/>
  </cols>
  <sheetData>
    <row r="1" spans="2:22" ht="17.25" customHeight="1">
      <c r="B1" s="9"/>
      <c r="D1" s="9"/>
      <c r="O1" s="49"/>
      <c r="P1" s="49"/>
      <c r="Q1" s="49"/>
      <c r="R1" s="49"/>
      <c r="S1" s="49"/>
      <c r="T1" s="16" t="s">
        <v>46</v>
      </c>
      <c r="U1" s="16"/>
      <c r="V1" s="23"/>
    </row>
    <row r="2" spans="4:21" ht="21" customHeight="1">
      <c r="D2" s="1" t="s">
        <v>47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4:21" ht="17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9"/>
      <c r="P4" s="49"/>
      <c r="Q4" s="49"/>
      <c r="R4" s="49"/>
      <c r="S4" s="49"/>
      <c r="T4" s="53"/>
      <c r="U4" s="53" t="s">
        <v>2</v>
      </c>
    </row>
    <row r="5" spans="2:21" ht="17.25" customHeight="1">
      <c r="B5" s="41" t="s">
        <v>3</v>
      </c>
      <c r="C5" s="4" t="s">
        <v>4</v>
      </c>
      <c r="D5" s="42" t="s">
        <v>5</v>
      </c>
      <c r="E5" s="43" t="s">
        <v>21</v>
      </c>
      <c r="F5" s="44" t="s">
        <v>7</v>
      </c>
      <c r="G5" s="44"/>
      <c r="H5" s="44"/>
      <c r="I5" s="44"/>
      <c r="J5" s="44"/>
      <c r="K5" s="44"/>
      <c r="L5" s="18" t="s">
        <v>8</v>
      </c>
      <c r="M5" s="18"/>
      <c r="N5" s="18"/>
      <c r="O5" s="18"/>
      <c r="P5" s="18"/>
      <c r="Q5" s="18"/>
      <c r="R5" s="18"/>
      <c r="S5" s="18"/>
      <c r="T5" s="18"/>
      <c r="U5" s="18"/>
    </row>
    <row r="6" spans="2:21" ht="10.5" customHeight="1">
      <c r="B6" s="41"/>
      <c r="C6" s="4"/>
      <c r="D6" s="42"/>
      <c r="E6" s="43"/>
      <c r="F6" s="45" t="s">
        <v>9</v>
      </c>
      <c r="G6" s="46" t="s">
        <v>48</v>
      </c>
      <c r="H6" s="46" t="s">
        <v>49</v>
      </c>
      <c r="I6" s="46" t="s">
        <v>50</v>
      </c>
      <c r="J6" s="46" t="s">
        <v>51</v>
      </c>
      <c r="K6" s="50" t="s">
        <v>52</v>
      </c>
      <c r="L6" s="51" t="s">
        <v>9</v>
      </c>
      <c r="M6" s="50" t="s">
        <v>48</v>
      </c>
      <c r="N6" s="50" t="s">
        <v>49</v>
      </c>
      <c r="O6" s="19" t="s">
        <v>51</v>
      </c>
      <c r="P6" s="54" t="s">
        <v>53</v>
      </c>
      <c r="Q6" s="54" t="s">
        <v>54</v>
      </c>
      <c r="R6" s="54" t="s">
        <v>55</v>
      </c>
      <c r="S6" s="54" t="s">
        <v>56</v>
      </c>
      <c r="T6" s="54" t="s">
        <v>57</v>
      </c>
      <c r="U6" s="55" t="s">
        <v>52</v>
      </c>
    </row>
    <row r="7" spans="1:21" ht="47.25" customHeight="1">
      <c r="A7" s="9"/>
      <c r="B7" s="41"/>
      <c r="C7" s="4"/>
      <c r="D7" s="42"/>
      <c r="E7" s="43"/>
      <c r="F7" s="45"/>
      <c r="G7" s="46"/>
      <c r="H7" s="46"/>
      <c r="I7" s="46"/>
      <c r="J7" s="46"/>
      <c r="K7" s="50"/>
      <c r="L7" s="51"/>
      <c r="M7" s="50"/>
      <c r="N7" s="50"/>
      <c r="O7" s="19"/>
      <c r="P7" s="54"/>
      <c r="Q7" s="54"/>
      <c r="R7" s="54"/>
      <c r="S7" s="54"/>
      <c r="T7" s="54"/>
      <c r="U7" s="55"/>
    </row>
    <row r="8" spans="1:21" ht="17.25" customHeight="1">
      <c r="A8" s="9" t="str">
        <f aca="true" t="shared" si="0" ref="A8:A19">B8&amp;C8&amp;D8</f>
        <v>合计</v>
      </c>
      <c r="B8" s="10"/>
      <c r="C8" s="10"/>
      <c r="D8" s="47" t="s">
        <v>21</v>
      </c>
      <c r="E8" s="26">
        <f aca="true" t="shared" si="1" ref="E8:E19">F8+L8</f>
        <v>1918</v>
      </c>
      <c r="F8" s="48">
        <f aca="true" t="shared" si="2" ref="F8:F19">SUM(G8:K8)</f>
        <v>1898</v>
      </c>
      <c r="G8" s="14">
        <v>71</v>
      </c>
      <c r="H8" s="14">
        <v>1534</v>
      </c>
      <c r="I8" s="14">
        <v>0</v>
      </c>
      <c r="J8" s="14">
        <v>293</v>
      </c>
      <c r="K8" s="52">
        <v>0</v>
      </c>
      <c r="L8" s="14">
        <f aca="true" t="shared" si="3" ref="L8:L19">SUM(M8:U8)</f>
        <v>20</v>
      </c>
      <c r="M8" s="58">
        <v>0</v>
      </c>
      <c r="N8" s="52">
        <v>0</v>
      </c>
      <c r="O8" s="26">
        <v>0</v>
      </c>
      <c r="P8" s="14">
        <v>0</v>
      </c>
      <c r="Q8" s="14">
        <v>20</v>
      </c>
      <c r="R8" s="15">
        <v>0</v>
      </c>
      <c r="S8" s="26">
        <v>0</v>
      </c>
      <c r="T8" s="13">
        <v>0</v>
      </c>
      <c r="U8" s="52">
        <v>0</v>
      </c>
    </row>
    <row r="9" spans="1:22" ht="17.25" customHeight="1">
      <c r="A9" s="9" t="str">
        <f t="shared" si="0"/>
        <v>246001市科学技术局</v>
      </c>
      <c r="B9" s="10" t="s">
        <v>22</v>
      </c>
      <c r="C9" s="10"/>
      <c r="D9" s="47" t="s">
        <v>23</v>
      </c>
      <c r="E9" s="26">
        <f t="shared" si="1"/>
        <v>830</v>
      </c>
      <c r="F9" s="48">
        <f t="shared" si="2"/>
        <v>816</v>
      </c>
      <c r="G9" s="14">
        <v>0</v>
      </c>
      <c r="H9" s="14">
        <v>727</v>
      </c>
      <c r="I9" s="14">
        <v>0</v>
      </c>
      <c r="J9" s="14">
        <v>89</v>
      </c>
      <c r="K9" s="52">
        <v>0</v>
      </c>
      <c r="L9" s="14">
        <f t="shared" si="3"/>
        <v>14</v>
      </c>
      <c r="M9" s="58">
        <v>0</v>
      </c>
      <c r="N9" s="52">
        <v>0</v>
      </c>
      <c r="O9" s="26">
        <v>0</v>
      </c>
      <c r="P9" s="14">
        <v>0</v>
      </c>
      <c r="Q9" s="14">
        <v>14</v>
      </c>
      <c r="R9" s="15">
        <v>0</v>
      </c>
      <c r="S9" s="26">
        <v>0</v>
      </c>
      <c r="T9" s="13">
        <v>0</v>
      </c>
      <c r="U9" s="52">
        <v>0</v>
      </c>
      <c r="V9" s="9"/>
    </row>
    <row r="10" spans="1:21" ht="17.25" customHeight="1">
      <c r="A10" s="9" t="str">
        <f t="shared" si="0"/>
        <v>  2460012060101  行政运行（科学技术管理事务）</v>
      </c>
      <c r="B10" s="10" t="s">
        <v>24</v>
      </c>
      <c r="C10" s="10" t="s">
        <v>25</v>
      </c>
      <c r="D10" s="47" t="s">
        <v>26</v>
      </c>
      <c r="E10" s="26">
        <f t="shared" si="1"/>
        <v>89</v>
      </c>
      <c r="F10" s="48">
        <f t="shared" si="2"/>
        <v>89</v>
      </c>
      <c r="G10" s="14">
        <v>0</v>
      </c>
      <c r="H10" s="14">
        <v>0</v>
      </c>
      <c r="I10" s="14">
        <v>0</v>
      </c>
      <c r="J10" s="14">
        <v>89</v>
      </c>
      <c r="K10" s="52">
        <v>0</v>
      </c>
      <c r="L10" s="14">
        <f t="shared" si="3"/>
        <v>0</v>
      </c>
      <c r="M10" s="58">
        <v>0</v>
      </c>
      <c r="N10" s="52">
        <v>0</v>
      </c>
      <c r="O10" s="26">
        <v>0</v>
      </c>
      <c r="P10" s="14">
        <v>0</v>
      </c>
      <c r="Q10" s="14">
        <v>0</v>
      </c>
      <c r="R10" s="15">
        <v>0</v>
      </c>
      <c r="S10" s="26">
        <v>0</v>
      </c>
      <c r="T10" s="13">
        <v>0</v>
      </c>
      <c r="U10" s="52">
        <v>0</v>
      </c>
    </row>
    <row r="11" spans="1:22" ht="17.25" customHeight="1">
      <c r="A11" s="9" t="str">
        <f t="shared" si="0"/>
        <v>  2460012080501  归口管理的行政单位离退休</v>
      </c>
      <c r="B11" s="10" t="s">
        <v>24</v>
      </c>
      <c r="C11" s="10" t="s">
        <v>27</v>
      </c>
      <c r="D11" s="47" t="s">
        <v>28</v>
      </c>
      <c r="E11" s="26">
        <f t="shared" si="1"/>
        <v>741</v>
      </c>
      <c r="F11" s="48">
        <f t="shared" si="2"/>
        <v>727</v>
      </c>
      <c r="G11" s="14">
        <v>0</v>
      </c>
      <c r="H11" s="14">
        <v>727</v>
      </c>
      <c r="I11" s="14">
        <v>0</v>
      </c>
      <c r="J11" s="14">
        <v>0</v>
      </c>
      <c r="K11" s="52">
        <v>0</v>
      </c>
      <c r="L11" s="14">
        <f t="shared" si="3"/>
        <v>14</v>
      </c>
      <c r="M11" s="58">
        <v>0</v>
      </c>
      <c r="N11" s="52">
        <v>0</v>
      </c>
      <c r="O11" s="26">
        <v>0</v>
      </c>
      <c r="P11" s="14">
        <v>0</v>
      </c>
      <c r="Q11" s="14">
        <v>14</v>
      </c>
      <c r="R11" s="15">
        <v>0</v>
      </c>
      <c r="S11" s="26">
        <v>0</v>
      </c>
      <c r="T11" s="13">
        <v>0</v>
      </c>
      <c r="U11" s="52">
        <v>0</v>
      </c>
      <c r="V11" s="9"/>
    </row>
    <row r="12" spans="1:23" ht="17.25" customHeight="1">
      <c r="A12" s="9" t="str">
        <f t="shared" si="0"/>
        <v>246003市知识产权办</v>
      </c>
      <c r="B12" s="10" t="s">
        <v>29</v>
      </c>
      <c r="C12" s="10"/>
      <c r="D12" s="47" t="s">
        <v>30</v>
      </c>
      <c r="E12" s="26">
        <f t="shared" si="1"/>
        <v>220</v>
      </c>
      <c r="F12" s="48">
        <f t="shared" si="2"/>
        <v>220</v>
      </c>
      <c r="G12" s="14">
        <v>0</v>
      </c>
      <c r="H12" s="14">
        <v>186</v>
      </c>
      <c r="I12" s="14">
        <v>0</v>
      </c>
      <c r="J12" s="14">
        <v>34</v>
      </c>
      <c r="K12" s="52">
        <v>0</v>
      </c>
      <c r="L12" s="14">
        <f t="shared" si="3"/>
        <v>0</v>
      </c>
      <c r="M12" s="58">
        <v>0</v>
      </c>
      <c r="N12" s="52">
        <v>0</v>
      </c>
      <c r="O12" s="26">
        <v>0</v>
      </c>
      <c r="P12" s="14">
        <v>0</v>
      </c>
      <c r="Q12" s="14">
        <v>0</v>
      </c>
      <c r="R12" s="15">
        <v>0</v>
      </c>
      <c r="S12" s="26">
        <v>0</v>
      </c>
      <c r="T12" s="13">
        <v>0</v>
      </c>
      <c r="U12" s="52">
        <v>0</v>
      </c>
      <c r="V12" s="9"/>
      <c r="W12" s="9"/>
    </row>
    <row r="13" spans="1:23" ht="17.25" customHeight="1">
      <c r="A13" s="9" t="str">
        <f t="shared" si="0"/>
        <v>  2460032069999  其他科学技术支出</v>
      </c>
      <c r="B13" s="10" t="s">
        <v>31</v>
      </c>
      <c r="C13" s="10" t="s">
        <v>32</v>
      </c>
      <c r="D13" s="47" t="s">
        <v>33</v>
      </c>
      <c r="E13" s="26">
        <f t="shared" si="1"/>
        <v>34</v>
      </c>
      <c r="F13" s="48">
        <f t="shared" si="2"/>
        <v>34</v>
      </c>
      <c r="G13" s="14">
        <v>0</v>
      </c>
      <c r="H13" s="14">
        <v>0</v>
      </c>
      <c r="I13" s="14">
        <v>0</v>
      </c>
      <c r="J13" s="14">
        <v>34</v>
      </c>
      <c r="K13" s="52">
        <v>0</v>
      </c>
      <c r="L13" s="14">
        <f t="shared" si="3"/>
        <v>0</v>
      </c>
      <c r="M13" s="58">
        <v>0</v>
      </c>
      <c r="N13" s="52">
        <v>0</v>
      </c>
      <c r="O13" s="26">
        <v>0</v>
      </c>
      <c r="P13" s="14">
        <v>0</v>
      </c>
      <c r="Q13" s="14">
        <v>0</v>
      </c>
      <c r="R13" s="15">
        <v>0</v>
      </c>
      <c r="S13" s="26">
        <v>0</v>
      </c>
      <c r="T13" s="13">
        <v>0</v>
      </c>
      <c r="U13" s="52">
        <v>0</v>
      </c>
      <c r="V13" s="9"/>
      <c r="W13" s="9"/>
    </row>
    <row r="14" spans="1:23" ht="17.25" customHeight="1">
      <c r="A14" s="9" t="str">
        <f t="shared" si="0"/>
        <v>  2460032080502  事业单位离退休</v>
      </c>
      <c r="B14" s="10" t="s">
        <v>31</v>
      </c>
      <c r="C14" s="10" t="s">
        <v>34</v>
      </c>
      <c r="D14" s="47" t="s">
        <v>35</v>
      </c>
      <c r="E14" s="26">
        <f t="shared" si="1"/>
        <v>186</v>
      </c>
      <c r="F14" s="48">
        <f t="shared" si="2"/>
        <v>186</v>
      </c>
      <c r="G14" s="14">
        <v>0</v>
      </c>
      <c r="H14" s="14">
        <v>186</v>
      </c>
      <c r="I14" s="14">
        <v>0</v>
      </c>
      <c r="J14" s="14">
        <v>0</v>
      </c>
      <c r="K14" s="52">
        <v>0</v>
      </c>
      <c r="L14" s="14">
        <f t="shared" si="3"/>
        <v>0</v>
      </c>
      <c r="M14" s="58">
        <v>0</v>
      </c>
      <c r="N14" s="52">
        <v>0</v>
      </c>
      <c r="O14" s="26">
        <v>0</v>
      </c>
      <c r="P14" s="14">
        <v>0</v>
      </c>
      <c r="Q14" s="14">
        <v>0</v>
      </c>
      <c r="R14" s="15">
        <v>0</v>
      </c>
      <c r="S14" s="26">
        <v>0</v>
      </c>
      <c r="T14" s="13">
        <v>0</v>
      </c>
      <c r="U14" s="52">
        <v>0</v>
      </c>
      <c r="V14" s="9"/>
      <c r="W14" s="9"/>
    </row>
    <row r="15" spans="1:21" ht="17.25" customHeight="1">
      <c r="A15" s="9" t="str">
        <f t="shared" si="0"/>
        <v>246004市科技情报所</v>
      </c>
      <c r="B15" s="10" t="s">
        <v>36</v>
      </c>
      <c r="C15" s="10"/>
      <c r="D15" s="47" t="s">
        <v>37</v>
      </c>
      <c r="E15" s="26">
        <f t="shared" si="1"/>
        <v>820</v>
      </c>
      <c r="F15" s="48">
        <f t="shared" si="2"/>
        <v>814</v>
      </c>
      <c r="G15" s="14">
        <v>71</v>
      </c>
      <c r="H15" s="14">
        <v>621</v>
      </c>
      <c r="I15" s="14">
        <v>0</v>
      </c>
      <c r="J15" s="14">
        <v>122</v>
      </c>
      <c r="K15" s="52">
        <v>0</v>
      </c>
      <c r="L15" s="14">
        <f t="shared" si="3"/>
        <v>6</v>
      </c>
      <c r="M15" s="58">
        <v>0</v>
      </c>
      <c r="N15" s="52">
        <v>0</v>
      </c>
      <c r="O15" s="26">
        <v>0</v>
      </c>
      <c r="P15" s="14">
        <v>0</v>
      </c>
      <c r="Q15" s="14">
        <v>6</v>
      </c>
      <c r="R15" s="15">
        <v>0</v>
      </c>
      <c r="S15" s="26">
        <v>0</v>
      </c>
      <c r="T15" s="13">
        <v>0</v>
      </c>
      <c r="U15" s="52">
        <v>0</v>
      </c>
    </row>
    <row r="16" spans="1:21" ht="17.25" customHeight="1">
      <c r="A16" s="9" t="str">
        <f t="shared" si="0"/>
        <v>  2460042060501  机构运行（科技条件与服务）</v>
      </c>
      <c r="B16" s="10" t="s">
        <v>38</v>
      </c>
      <c r="C16" s="10" t="s">
        <v>39</v>
      </c>
      <c r="D16" s="47" t="s">
        <v>40</v>
      </c>
      <c r="E16" s="26">
        <f t="shared" si="1"/>
        <v>122</v>
      </c>
      <c r="F16" s="48">
        <f t="shared" si="2"/>
        <v>122</v>
      </c>
      <c r="G16" s="14">
        <v>0</v>
      </c>
      <c r="H16" s="14">
        <v>0</v>
      </c>
      <c r="I16" s="14">
        <v>0</v>
      </c>
      <c r="J16" s="14">
        <v>122</v>
      </c>
      <c r="K16" s="52">
        <v>0</v>
      </c>
      <c r="L16" s="14">
        <f t="shared" si="3"/>
        <v>0</v>
      </c>
      <c r="M16" s="58">
        <v>0</v>
      </c>
      <c r="N16" s="52">
        <v>0</v>
      </c>
      <c r="O16" s="26">
        <v>0</v>
      </c>
      <c r="P16" s="14">
        <v>0</v>
      </c>
      <c r="Q16" s="14">
        <v>0</v>
      </c>
      <c r="R16" s="15">
        <v>0</v>
      </c>
      <c r="S16" s="26">
        <v>0</v>
      </c>
      <c r="T16" s="13">
        <v>0</v>
      </c>
      <c r="U16" s="52">
        <v>0</v>
      </c>
    </row>
    <row r="17" spans="1:21" ht="17.25" customHeight="1">
      <c r="A17" s="9" t="str">
        <f t="shared" si="0"/>
        <v>  2460042080502  事业单位离退休</v>
      </c>
      <c r="B17" s="10" t="s">
        <v>38</v>
      </c>
      <c r="C17" s="10" t="s">
        <v>34</v>
      </c>
      <c r="D17" s="47" t="s">
        <v>35</v>
      </c>
      <c r="E17" s="26">
        <f t="shared" si="1"/>
        <v>698</v>
      </c>
      <c r="F17" s="48">
        <f t="shared" si="2"/>
        <v>692</v>
      </c>
      <c r="G17" s="14">
        <v>71</v>
      </c>
      <c r="H17" s="14">
        <v>621</v>
      </c>
      <c r="I17" s="14">
        <v>0</v>
      </c>
      <c r="J17" s="14">
        <v>0</v>
      </c>
      <c r="K17" s="52">
        <v>0</v>
      </c>
      <c r="L17" s="14">
        <f t="shared" si="3"/>
        <v>6</v>
      </c>
      <c r="M17" s="58">
        <v>0</v>
      </c>
      <c r="N17" s="52">
        <v>0</v>
      </c>
      <c r="O17" s="26">
        <v>0</v>
      </c>
      <c r="P17" s="14">
        <v>0</v>
      </c>
      <c r="Q17" s="14">
        <v>6</v>
      </c>
      <c r="R17" s="15">
        <v>0</v>
      </c>
      <c r="S17" s="26">
        <v>0</v>
      </c>
      <c r="T17" s="13">
        <v>0</v>
      </c>
      <c r="U17" s="52">
        <v>0</v>
      </c>
    </row>
    <row r="18" spans="1:21" ht="17.25" customHeight="1">
      <c r="A18" s="9" t="str">
        <f t="shared" si="0"/>
        <v>246005朝阳市科技创新服务中心</v>
      </c>
      <c r="B18" s="10" t="s">
        <v>41</v>
      </c>
      <c r="C18" s="10"/>
      <c r="D18" s="47" t="s">
        <v>42</v>
      </c>
      <c r="E18" s="26">
        <f t="shared" si="1"/>
        <v>48</v>
      </c>
      <c r="F18" s="48">
        <f t="shared" si="2"/>
        <v>48</v>
      </c>
      <c r="G18" s="14">
        <v>0</v>
      </c>
      <c r="H18" s="14">
        <v>0</v>
      </c>
      <c r="I18" s="14">
        <v>0</v>
      </c>
      <c r="J18" s="14">
        <v>48</v>
      </c>
      <c r="K18" s="52">
        <v>0</v>
      </c>
      <c r="L18" s="14">
        <f t="shared" si="3"/>
        <v>0</v>
      </c>
      <c r="M18" s="58">
        <v>0</v>
      </c>
      <c r="N18" s="52">
        <v>0</v>
      </c>
      <c r="O18" s="26">
        <v>0</v>
      </c>
      <c r="P18" s="14">
        <v>0</v>
      </c>
      <c r="Q18" s="14">
        <v>0</v>
      </c>
      <c r="R18" s="15">
        <v>0</v>
      </c>
      <c r="S18" s="26">
        <v>0</v>
      </c>
      <c r="T18" s="13">
        <v>0</v>
      </c>
      <c r="U18" s="52">
        <v>0</v>
      </c>
    </row>
    <row r="19" spans="1:21" ht="17.25" customHeight="1">
      <c r="A19" s="9" t="str">
        <f t="shared" si="0"/>
        <v>  2460052060502  技术创新服务体系</v>
      </c>
      <c r="B19" s="10" t="s">
        <v>43</v>
      </c>
      <c r="C19" s="10" t="s">
        <v>44</v>
      </c>
      <c r="D19" s="47" t="s">
        <v>45</v>
      </c>
      <c r="E19" s="26">
        <f t="shared" si="1"/>
        <v>48</v>
      </c>
      <c r="F19" s="48">
        <f t="shared" si="2"/>
        <v>48</v>
      </c>
      <c r="G19" s="14">
        <v>0</v>
      </c>
      <c r="H19" s="14">
        <v>0</v>
      </c>
      <c r="I19" s="14">
        <v>0</v>
      </c>
      <c r="J19" s="14">
        <v>48</v>
      </c>
      <c r="K19" s="52">
        <v>0</v>
      </c>
      <c r="L19" s="14">
        <f t="shared" si="3"/>
        <v>0</v>
      </c>
      <c r="M19" s="58">
        <v>0</v>
      </c>
      <c r="N19" s="52">
        <v>0</v>
      </c>
      <c r="O19" s="26">
        <v>0</v>
      </c>
      <c r="P19" s="14">
        <v>0</v>
      </c>
      <c r="Q19" s="14">
        <v>0</v>
      </c>
      <c r="R19" s="15">
        <v>0</v>
      </c>
      <c r="S19" s="26">
        <v>0</v>
      </c>
      <c r="T19" s="13">
        <v>0</v>
      </c>
      <c r="U19" s="52">
        <v>0</v>
      </c>
    </row>
    <row r="20" spans="20:21" ht="17.25" customHeight="1">
      <c r="T20" s="9"/>
      <c r="U20" s="9"/>
    </row>
    <row r="21" spans="10:20" ht="17.25" customHeight="1">
      <c r="J21" s="9"/>
      <c r="T21" s="9"/>
    </row>
  </sheetData>
  <sheetProtection selectLockedCells="1" selectUnlockedCells="1"/>
  <mergeCells count="24">
    <mergeCell ref="T1:U1"/>
    <mergeCell ref="D2:U2"/>
    <mergeCell ref="F5:K5"/>
    <mergeCell ref="L5:U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51" footer="0.12"/>
  <pageSetup horizontalDpi="300" verticalDpi="3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2" max="3" width="14.83203125" style="0" customWidth="1"/>
    <col min="4" max="4" width="43.16015625" style="0" customWidth="1"/>
    <col min="5" max="7" width="10.83203125" style="0" customWidth="1"/>
    <col min="11" max="16" width="7.83203125" style="0" customWidth="1"/>
  </cols>
  <sheetData>
    <row r="1" spans="12:18" ht="17.25" customHeight="1">
      <c r="L1" s="16"/>
      <c r="M1" s="16"/>
      <c r="R1" s="23" t="s">
        <v>0</v>
      </c>
    </row>
    <row r="2" spans="4:18" ht="21.7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2" customHeight="1"/>
    <row r="4" spans="4:18" ht="17.25" customHeight="1">
      <c r="D4" s="2"/>
      <c r="E4" s="2"/>
      <c r="F4" s="2"/>
      <c r="G4" s="2"/>
      <c r="H4" s="2"/>
      <c r="I4" s="2"/>
      <c r="J4" s="2"/>
      <c r="K4" s="17"/>
      <c r="L4" s="16"/>
      <c r="M4" s="16"/>
      <c r="R4" s="23" t="s">
        <v>2</v>
      </c>
    </row>
    <row r="5" spans="2:18" ht="17.25" customHeight="1">
      <c r="B5" s="3" t="s">
        <v>3</v>
      </c>
      <c r="C5" s="4" t="s">
        <v>4</v>
      </c>
      <c r="D5" s="5" t="s">
        <v>5</v>
      </c>
      <c r="E5" s="6" t="s">
        <v>6</v>
      </c>
      <c r="F5" s="7" t="s">
        <v>7</v>
      </c>
      <c r="G5" s="7"/>
      <c r="H5" s="7"/>
      <c r="I5" s="7"/>
      <c r="J5" s="7"/>
      <c r="K5" s="7"/>
      <c r="L5" s="18" t="s">
        <v>8</v>
      </c>
      <c r="M5" s="18"/>
      <c r="N5" s="18"/>
      <c r="O5" s="18"/>
      <c r="P5" s="18"/>
      <c r="Q5" s="18"/>
      <c r="R5" s="18"/>
    </row>
    <row r="6" spans="2:18" ht="17.25" customHeight="1">
      <c r="B6" s="3"/>
      <c r="C6" s="4"/>
      <c r="D6" s="5"/>
      <c r="E6" s="6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56" t="s">
        <v>14</v>
      </c>
      <c r="L6" s="20" t="s">
        <v>9</v>
      </c>
      <c r="M6" s="21" t="s">
        <v>15</v>
      </c>
      <c r="N6" s="22" t="s">
        <v>16</v>
      </c>
      <c r="O6" s="22" t="s">
        <v>17</v>
      </c>
      <c r="P6" s="22" t="s">
        <v>18</v>
      </c>
      <c r="Q6" s="24" t="s">
        <v>19</v>
      </c>
      <c r="R6" s="25" t="s">
        <v>14</v>
      </c>
    </row>
    <row r="7" spans="2:18" ht="23.25" customHeight="1">
      <c r="B7" s="3"/>
      <c r="C7" s="4"/>
      <c r="D7" s="5"/>
      <c r="E7" s="6"/>
      <c r="F7" s="8"/>
      <c r="G7" s="8"/>
      <c r="H7" s="8"/>
      <c r="I7" s="8"/>
      <c r="J7" s="8"/>
      <c r="K7" s="56" t="s">
        <v>20</v>
      </c>
      <c r="L7" s="20"/>
      <c r="M7" s="21"/>
      <c r="N7" s="22" t="s">
        <v>20</v>
      </c>
      <c r="O7" s="22"/>
      <c r="P7" s="22"/>
      <c r="Q7" s="24"/>
      <c r="R7" s="25"/>
    </row>
    <row r="8" spans="1:18" ht="17.25" customHeight="1">
      <c r="A8" s="9">
        <f>B8&amp;C8&amp;D8</f>
      </c>
      <c r="B8" s="10"/>
      <c r="C8" s="10"/>
      <c r="D8" s="47"/>
      <c r="E8" s="13">
        <f>F8+L8</f>
        <v>0</v>
      </c>
      <c r="F8" s="14">
        <f>SUM(G8:K8)</f>
        <v>0</v>
      </c>
      <c r="G8" s="15"/>
      <c r="H8" s="13">
        <f>0</f>
        <v>0</v>
      </c>
      <c r="I8" s="14"/>
      <c r="J8" s="14"/>
      <c r="K8" s="52"/>
      <c r="L8" s="13">
        <f>SUM(M8:R8)</f>
        <v>0</v>
      </c>
      <c r="M8" s="15"/>
      <c r="N8" s="26"/>
      <c r="O8" s="26"/>
      <c r="P8" s="13"/>
      <c r="Q8" s="58"/>
      <c r="R8" s="15"/>
    </row>
    <row r="9" spans="1:18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7"/>
      <c r="N9" s="9"/>
      <c r="O9" s="9"/>
      <c r="P9" s="9"/>
      <c r="Q9" s="9"/>
      <c r="R9" s="9"/>
    </row>
    <row r="10" spans="1:18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7.2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7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9" ht="17.2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4:22" ht="17.25" customHeight="1">
      <c r="D14" s="9"/>
      <c r="E14" s="9"/>
      <c r="F14" s="9"/>
      <c r="G14" s="9"/>
      <c r="H14" s="9"/>
      <c r="K14" s="9"/>
      <c r="L14" s="9"/>
      <c r="M14" s="9"/>
      <c r="N14" s="9"/>
      <c r="O14" s="9"/>
      <c r="P14" s="9"/>
      <c r="Q14" s="9"/>
      <c r="R14" s="9"/>
      <c r="S14" s="9"/>
      <c r="U14" s="9"/>
      <c r="V14" s="9"/>
    </row>
    <row r="15" spans="3:21" ht="17.25" customHeight="1">
      <c r="C15" s="9"/>
      <c r="D15" s="9"/>
      <c r="F15" s="9"/>
      <c r="G15" s="9"/>
      <c r="H15" s="9"/>
      <c r="I15" s="9"/>
      <c r="J15" s="9"/>
      <c r="K15" s="9"/>
      <c r="M15" s="9"/>
      <c r="N15" s="9"/>
      <c r="O15" s="9"/>
      <c r="P15" s="9"/>
      <c r="Q15" s="9"/>
      <c r="R15" s="9"/>
      <c r="S15" s="9"/>
      <c r="U15" s="9"/>
    </row>
    <row r="16" spans="6:21" ht="12.75" customHeight="1">
      <c r="F16" s="9"/>
      <c r="G16" s="9"/>
      <c r="H16" s="9"/>
      <c r="K16" s="9"/>
      <c r="M16" s="9"/>
      <c r="N16" s="9"/>
      <c r="O16" s="9"/>
      <c r="P16" s="9"/>
      <c r="Q16" s="9"/>
      <c r="S16" s="9"/>
      <c r="T16" s="9"/>
      <c r="U16" s="9"/>
    </row>
    <row r="17" spans="4:19" ht="12.75" customHeight="1">
      <c r="D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7:18" ht="12.75" customHeight="1">
      <c r="G18" s="9"/>
      <c r="I18" s="9"/>
      <c r="K18" s="9"/>
      <c r="L18" s="9"/>
      <c r="M18" s="9"/>
      <c r="N18" s="9"/>
      <c r="O18" s="9"/>
      <c r="P18" s="9"/>
      <c r="R18" s="9"/>
    </row>
    <row r="19" spans="4:16" ht="12.75" customHeight="1">
      <c r="D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4:16" ht="12.75" customHeight="1">
      <c r="D20" s="9"/>
      <c r="J20" s="9"/>
      <c r="K20" s="9"/>
      <c r="L20" s="9"/>
      <c r="M20" s="9"/>
      <c r="N20" s="9"/>
      <c r="O20" s="9"/>
      <c r="P20" s="9"/>
    </row>
    <row r="21" spans="4:16" ht="12.75" customHeight="1">
      <c r="D21" s="9"/>
      <c r="E21" s="9"/>
      <c r="J21" s="9"/>
      <c r="K21" s="9"/>
      <c r="L21" s="9"/>
      <c r="M21" s="9"/>
      <c r="N21" s="9"/>
      <c r="O21" s="9"/>
      <c r="P21" s="9"/>
    </row>
    <row r="22" spans="10:16" ht="12.75" customHeight="1">
      <c r="J22" s="9"/>
      <c r="M22" s="9"/>
      <c r="N22" s="9"/>
      <c r="O22" s="9"/>
      <c r="P22" s="9"/>
    </row>
    <row r="23" spans="11:16" ht="12.75" customHeight="1">
      <c r="K23" s="9"/>
      <c r="N23" s="9"/>
      <c r="P23" s="9"/>
    </row>
    <row r="24" spans="11:14" ht="12.75" customHeight="1">
      <c r="K24" s="9"/>
      <c r="N24" s="9"/>
    </row>
    <row r="25" spans="12:14" ht="12.75" customHeight="1">
      <c r="L25" s="9"/>
      <c r="N25" s="9"/>
    </row>
    <row r="26" spans="12:15" ht="12.75" customHeight="1">
      <c r="L26" s="9"/>
      <c r="O26" s="9"/>
    </row>
    <row r="27" ht="12.75" customHeight="1">
      <c r="M27" s="9"/>
    </row>
    <row r="28" ht="12.75" customHeight="1">
      <c r="N28" s="9"/>
    </row>
    <row r="29" ht="12.75" customHeight="1">
      <c r="N29" s="9"/>
    </row>
    <row r="30" ht="12.75" customHeight="1">
      <c r="O30" s="9"/>
    </row>
  </sheetData>
  <sheetProtection selectLockedCells="1" selectUnlockedCells="1"/>
  <mergeCells count="22">
    <mergeCell ref="L1:M1"/>
    <mergeCell ref="D2:R2"/>
    <mergeCell ref="L4:M4"/>
    <mergeCell ref="F5:K5"/>
    <mergeCell ref="L5:R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39" right="0.39" top="0.51" bottom="0.51" header="0.51" footer="0.12"/>
  <pageSetup horizontalDpi="300" verticalDpi="3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Zeros="0" workbookViewId="0" topLeftCell="C1">
      <selection activeCell="A1" sqref="A1"/>
    </sheetView>
  </sheetViews>
  <sheetFormatPr defaultColWidth="9.33203125" defaultRowHeight="12.75" customHeight="1"/>
  <cols>
    <col min="4" max="4" width="39.5" style="0" customWidth="1"/>
  </cols>
  <sheetData>
    <row r="1" spans="2:22" ht="17.25" customHeight="1">
      <c r="B1" s="9"/>
      <c r="D1" s="9"/>
      <c r="O1" s="49"/>
      <c r="P1" s="49"/>
      <c r="Q1" s="49"/>
      <c r="R1" s="49"/>
      <c r="S1" s="49"/>
      <c r="T1" s="16" t="s">
        <v>46</v>
      </c>
      <c r="U1" s="16"/>
      <c r="V1" s="23"/>
    </row>
    <row r="2" spans="4:21" ht="21" customHeight="1">
      <c r="D2" s="1" t="s">
        <v>47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4:21" ht="17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9"/>
      <c r="P4" s="49"/>
      <c r="Q4" s="49"/>
      <c r="R4" s="49"/>
      <c r="S4" s="49"/>
      <c r="T4" s="53"/>
      <c r="U4" s="53" t="s">
        <v>2</v>
      </c>
    </row>
    <row r="5" spans="2:21" ht="17.25" customHeight="1">
      <c r="B5" s="41" t="s">
        <v>3</v>
      </c>
      <c r="C5" s="4" t="s">
        <v>4</v>
      </c>
      <c r="D5" s="42" t="s">
        <v>5</v>
      </c>
      <c r="E5" s="43" t="s">
        <v>21</v>
      </c>
      <c r="F5" s="44" t="s">
        <v>7</v>
      </c>
      <c r="G5" s="44"/>
      <c r="H5" s="44"/>
      <c r="I5" s="44"/>
      <c r="J5" s="44"/>
      <c r="K5" s="44"/>
      <c r="L5" s="18" t="s">
        <v>8</v>
      </c>
      <c r="M5" s="18"/>
      <c r="N5" s="18"/>
      <c r="O5" s="18"/>
      <c r="P5" s="18"/>
      <c r="Q5" s="18"/>
      <c r="R5" s="18"/>
      <c r="S5" s="18"/>
      <c r="T5" s="18"/>
      <c r="U5" s="18"/>
    </row>
    <row r="6" spans="2:21" ht="10.5" customHeight="1">
      <c r="B6" s="41"/>
      <c r="C6" s="4"/>
      <c r="D6" s="42"/>
      <c r="E6" s="43"/>
      <c r="F6" s="45" t="s">
        <v>9</v>
      </c>
      <c r="G6" s="46" t="s">
        <v>48</v>
      </c>
      <c r="H6" s="46" t="s">
        <v>49</v>
      </c>
      <c r="I6" s="46" t="s">
        <v>50</v>
      </c>
      <c r="J6" s="46" t="s">
        <v>51</v>
      </c>
      <c r="K6" s="50" t="s">
        <v>52</v>
      </c>
      <c r="L6" s="51" t="s">
        <v>9</v>
      </c>
      <c r="M6" s="50" t="s">
        <v>48</v>
      </c>
      <c r="N6" s="50" t="s">
        <v>49</v>
      </c>
      <c r="O6" s="19" t="s">
        <v>51</v>
      </c>
      <c r="P6" s="54" t="s">
        <v>53</v>
      </c>
      <c r="Q6" s="54" t="s">
        <v>54</v>
      </c>
      <c r="R6" s="54" t="s">
        <v>55</v>
      </c>
      <c r="S6" s="54" t="s">
        <v>56</v>
      </c>
      <c r="T6" s="54" t="s">
        <v>57</v>
      </c>
      <c r="U6" s="55" t="s">
        <v>52</v>
      </c>
    </row>
    <row r="7" spans="1:21" ht="47.25" customHeight="1">
      <c r="A7" s="9"/>
      <c r="B7" s="41"/>
      <c r="C7" s="4"/>
      <c r="D7" s="42"/>
      <c r="E7" s="43"/>
      <c r="F7" s="45"/>
      <c r="G7" s="46"/>
      <c r="H7" s="46"/>
      <c r="I7" s="46"/>
      <c r="J7" s="46"/>
      <c r="K7" s="50"/>
      <c r="L7" s="51"/>
      <c r="M7" s="50"/>
      <c r="N7" s="50"/>
      <c r="O7" s="19"/>
      <c r="P7" s="54"/>
      <c r="Q7" s="54"/>
      <c r="R7" s="54"/>
      <c r="S7" s="54"/>
      <c r="T7" s="54"/>
      <c r="U7" s="55"/>
    </row>
    <row r="8" spans="1:21" ht="17.25" customHeight="1">
      <c r="A8" s="9">
        <f>B8&amp;C8&amp;D8</f>
      </c>
      <c r="B8" s="10"/>
      <c r="C8" s="10"/>
      <c r="D8" s="47"/>
      <c r="E8" s="26">
        <f>F8+L8</f>
        <v>0</v>
      </c>
      <c r="F8" s="48">
        <f>SUM(G8:K8)</f>
        <v>0</v>
      </c>
      <c r="G8" s="14"/>
      <c r="H8" s="14"/>
      <c r="I8" s="15"/>
      <c r="J8" s="13"/>
      <c r="K8" s="52"/>
      <c r="L8" s="14">
        <f>SUM(M8:U8)</f>
        <v>0</v>
      </c>
      <c r="M8" s="14"/>
      <c r="N8" s="52"/>
      <c r="O8" s="26"/>
      <c r="P8" s="14"/>
      <c r="Q8" s="14"/>
      <c r="R8" s="15"/>
      <c r="S8" s="13"/>
      <c r="T8" s="14"/>
      <c r="U8" s="52"/>
    </row>
    <row r="9" spans="2:22" ht="17.2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0"/>
      <c r="S9" s="9"/>
      <c r="T9" s="9"/>
      <c r="U9" s="9"/>
      <c r="V9" s="9"/>
    </row>
    <row r="10" spans="2:21" ht="17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3:22" ht="17.25" customHeight="1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3:23" ht="17.2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4:23" ht="17.25" customHeight="1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4:23" ht="17.2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4:21" ht="17.25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5:21" ht="17.25" customHeight="1">
      <c r="E16" s="9"/>
      <c r="F16" s="9"/>
      <c r="G16" s="9"/>
      <c r="H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9:21" ht="17.25" customHeight="1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7:21" ht="17.25" customHeight="1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8:21" ht="17.25" customHeight="1">
      <c r="H19" s="9"/>
      <c r="I19" s="9"/>
      <c r="J19" s="9"/>
      <c r="O19" s="9"/>
      <c r="P19" s="9"/>
      <c r="Q19" s="9"/>
      <c r="R19" s="9"/>
      <c r="S19" s="9"/>
      <c r="T19" s="9"/>
      <c r="U19" s="9"/>
    </row>
    <row r="20" spans="20:21" ht="17.25" customHeight="1">
      <c r="T20" s="9"/>
      <c r="U20" s="9"/>
    </row>
    <row r="21" spans="10:20" ht="17.25" customHeight="1">
      <c r="J21" s="9"/>
      <c r="T21" s="9"/>
    </row>
  </sheetData>
  <sheetProtection selectLockedCells="1" selectUnlockedCells="1"/>
  <mergeCells count="24">
    <mergeCell ref="T1:U1"/>
    <mergeCell ref="D2:U2"/>
    <mergeCell ref="F5:K5"/>
    <mergeCell ref="L5:U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51" footer="0.12"/>
  <pageSetup horizontalDpi="300" verticalDpi="3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2" max="3" width="14.83203125" style="0" customWidth="1"/>
    <col min="4" max="4" width="43.16015625" style="0" customWidth="1"/>
    <col min="5" max="7" width="10.83203125" style="0" customWidth="1"/>
    <col min="11" max="16" width="7.83203125" style="0" customWidth="1"/>
  </cols>
  <sheetData>
    <row r="1" spans="12:18" ht="17.25" customHeight="1">
      <c r="L1" s="16"/>
      <c r="M1" s="16"/>
      <c r="R1" s="23" t="s">
        <v>0</v>
      </c>
    </row>
    <row r="2" spans="4:18" ht="21.7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2" customHeight="1"/>
    <row r="4" spans="4:18" ht="17.25" customHeight="1">
      <c r="D4" s="2"/>
      <c r="E4" s="2"/>
      <c r="F4" s="2"/>
      <c r="G4" s="2"/>
      <c r="H4" s="2"/>
      <c r="I4" s="2"/>
      <c r="J4" s="2"/>
      <c r="K4" s="17"/>
      <c r="L4" s="16"/>
      <c r="M4" s="16"/>
      <c r="R4" s="23" t="s">
        <v>2</v>
      </c>
    </row>
    <row r="5" spans="2:18" ht="17.25" customHeight="1">
      <c r="B5" s="3" t="s">
        <v>3</v>
      </c>
      <c r="C5" s="4" t="s">
        <v>4</v>
      </c>
      <c r="D5" s="5" t="s">
        <v>5</v>
      </c>
      <c r="E5" s="6" t="s">
        <v>6</v>
      </c>
      <c r="F5" s="7" t="s">
        <v>7</v>
      </c>
      <c r="G5" s="7"/>
      <c r="H5" s="7"/>
      <c r="I5" s="7"/>
      <c r="J5" s="7"/>
      <c r="K5" s="7"/>
      <c r="L5" s="18" t="s">
        <v>8</v>
      </c>
      <c r="M5" s="18"/>
      <c r="N5" s="18"/>
      <c r="O5" s="18"/>
      <c r="P5" s="18"/>
      <c r="Q5" s="18"/>
      <c r="R5" s="18"/>
    </row>
    <row r="6" spans="2:18" ht="17.25" customHeight="1">
      <c r="B6" s="3"/>
      <c r="C6" s="4"/>
      <c r="D6" s="5"/>
      <c r="E6" s="6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56" t="s">
        <v>14</v>
      </c>
      <c r="L6" s="20" t="s">
        <v>9</v>
      </c>
      <c r="M6" s="21" t="s">
        <v>15</v>
      </c>
      <c r="N6" s="22" t="s">
        <v>16</v>
      </c>
      <c r="O6" s="22" t="s">
        <v>17</v>
      </c>
      <c r="P6" s="22" t="s">
        <v>18</v>
      </c>
      <c r="Q6" s="24" t="s">
        <v>19</v>
      </c>
      <c r="R6" s="25" t="s">
        <v>14</v>
      </c>
    </row>
    <row r="7" spans="2:18" ht="23.25" customHeight="1">
      <c r="B7" s="3"/>
      <c r="C7" s="4"/>
      <c r="D7" s="5"/>
      <c r="E7" s="6"/>
      <c r="F7" s="8"/>
      <c r="G7" s="8"/>
      <c r="H7" s="8"/>
      <c r="I7" s="8"/>
      <c r="J7" s="8"/>
      <c r="K7" s="56" t="s">
        <v>20</v>
      </c>
      <c r="L7" s="20"/>
      <c r="M7" s="21"/>
      <c r="N7" s="22" t="s">
        <v>20</v>
      </c>
      <c r="O7" s="22"/>
      <c r="P7" s="22"/>
      <c r="Q7" s="24"/>
      <c r="R7" s="25"/>
    </row>
    <row r="8" spans="1:18" ht="17.25" customHeight="1">
      <c r="A8" s="9">
        <f>B8&amp;C8&amp;D8</f>
      </c>
      <c r="B8" s="10"/>
      <c r="C8" s="10"/>
      <c r="D8" s="47"/>
      <c r="E8" s="13">
        <f>F8+L8</f>
        <v>0</v>
      </c>
      <c r="F8" s="14">
        <f>SUM(G8:K8)</f>
        <v>0</v>
      </c>
      <c r="G8" s="15"/>
      <c r="H8" s="13">
        <f>0</f>
        <v>0</v>
      </c>
      <c r="I8" s="15"/>
      <c r="J8" s="13"/>
      <c r="K8" s="52"/>
      <c r="L8" s="13">
        <f>SUM(M8:R8)</f>
        <v>0</v>
      </c>
      <c r="M8" s="14"/>
      <c r="N8" s="15"/>
      <c r="O8" s="26"/>
      <c r="P8" s="13"/>
      <c r="Q8" s="58"/>
      <c r="R8" s="15"/>
    </row>
    <row r="9" spans="1:18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7"/>
      <c r="N9" s="9"/>
      <c r="O9" s="9"/>
      <c r="P9" s="9"/>
      <c r="Q9" s="9"/>
      <c r="R9" s="9"/>
    </row>
    <row r="10" spans="1:18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7.2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7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9" ht="17.2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3:22" ht="17.25" customHeight="1">
      <c r="C14" s="9"/>
      <c r="D14" s="9"/>
      <c r="E14" s="9"/>
      <c r="F14" s="9"/>
      <c r="G14" s="9"/>
      <c r="H14" s="9"/>
      <c r="K14" s="9"/>
      <c r="M14" s="9"/>
      <c r="N14" s="9"/>
      <c r="O14" s="9"/>
      <c r="P14" s="9"/>
      <c r="Q14" s="9"/>
      <c r="R14" s="9"/>
      <c r="S14" s="9"/>
      <c r="U14" s="9"/>
      <c r="V14" s="9"/>
    </row>
    <row r="15" spans="3:21" ht="17.25" customHeight="1">
      <c r="C15" s="9"/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U15" s="9"/>
    </row>
    <row r="16" spans="6:21" ht="12.75" customHeight="1">
      <c r="F16" s="9"/>
      <c r="G16" s="9"/>
      <c r="H16" s="9"/>
      <c r="K16" s="9"/>
      <c r="M16" s="9"/>
      <c r="N16" s="9"/>
      <c r="O16" s="9"/>
      <c r="P16" s="9"/>
      <c r="Q16" s="9"/>
      <c r="S16" s="9"/>
      <c r="T16" s="9"/>
      <c r="U16" s="9"/>
    </row>
    <row r="17" spans="4:19" ht="12.75" customHeight="1">
      <c r="D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7:18" ht="12.75" customHeight="1">
      <c r="G18" s="9"/>
      <c r="I18" s="9"/>
      <c r="K18" s="9"/>
      <c r="L18" s="9"/>
      <c r="M18" s="9"/>
      <c r="N18" s="9"/>
      <c r="O18" s="9"/>
      <c r="P18" s="9"/>
      <c r="R18" s="9"/>
    </row>
    <row r="19" spans="4:16" ht="12.75" customHeight="1">
      <c r="D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4:16" ht="12.75" customHeight="1">
      <c r="D20" s="9"/>
      <c r="J20" s="9"/>
      <c r="K20" s="9"/>
      <c r="L20" s="9"/>
      <c r="M20" s="9"/>
      <c r="N20" s="9"/>
      <c r="O20" s="9"/>
      <c r="P20" s="9"/>
    </row>
    <row r="21" spans="4:16" ht="12.75" customHeight="1">
      <c r="D21" s="9"/>
      <c r="E21" s="9"/>
      <c r="J21" s="9"/>
      <c r="K21" s="9"/>
      <c r="L21" s="9"/>
      <c r="M21" s="9"/>
      <c r="N21" s="9"/>
      <c r="O21" s="9"/>
      <c r="P21" s="9"/>
    </row>
    <row r="22" spans="10:16" ht="12.75" customHeight="1">
      <c r="J22" s="9"/>
      <c r="M22" s="9"/>
      <c r="N22" s="9"/>
      <c r="O22" s="9"/>
      <c r="P22" s="9"/>
    </row>
    <row r="23" spans="11:16" ht="12.75" customHeight="1">
      <c r="K23" s="9"/>
      <c r="N23" s="9"/>
      <c r="P23" s="9"/>
    </row>
    <row r="24" spans="11:14" ht="12.75" customHeight="1">
      <c r="K24" s="9"/>
      <c r="N24" s="9"/>
    </row>
    <row r="25" spans="12:14" ht="12.75" customHeight="1">
      <c r="L25" s="9"/>
      <c r="N25" s="9"/>
    </row>
    <row r="26" spans="12:15" ht="12.75" customHeight="1">
      <c r="L26" s="9"/>
      <c r="O26" s="9"/>
    </row>
    <row r="27" ht="12.75" customHeight="1">
      <c r="M27" s="9"/>
    </row>
    <row r="28" ht="12.75" customHeight="1">
      <c r="N28" s="9"/>
    </row>
    <row r="29" ht="12.75" customHeight="1">
      <c r="N29" s="9"/>
    </row>
    <row r="30" ht="12.75" customHeight="1">
      <c r="O30" s="9"/>
    </row>
  </sheetData>
  <sheetProtection selectLockedCells="1" selectUnlockedCells="1"/>
  <mergeCells count="22">
    <mergeCell ref="L1:M1"/>
    <mergeCell ref="D2:R2"/>
    <mergeCell ref="L4:M4"/>
    <mergeCell ref="F5:K5"/>
    <mergeCell ref="L5:R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39" right="0.39" top="0.51" bottom="0.51" header="0.51" footer="0.12"/>
  <pageSetup horizontalDpi="300" verticalDpi="300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Zeros="0" workbookViewId="0" topLeftCell="D1">
      <selection activeCell="A1" sqref="A1"/>
    </sheetView>
  </sheetViews>
  <sheetFormatPr defaultColWidth="9.33203125" defaultRowHeight="12.75" customHeight="1"/>
  <cols>
    <col min="1" max="3" width="9.33203125" style="0" hidden="1" customWidth="1"/>
    <col min="4" max="4" width="23.16015625" style="0" customWidth="1"/>
  </cols>
  <sheetData>
    <row r="1" spans="2:22" ht="17.25" customHeight="1">
      <c r="B1" s="9"/>
      <c r="D1" s="9"/>
      <c r="O1" s="49"/>
      <c r="P1" s="49"/>
      <c r="Q1" s="49"/>
      <c r="R1" s="49"/>
      <c r="S1" s="49"/>
      <c r="T1" s="16" t="s">
        <v>46</v>
      </c>
      <c r="U1" s="16"/>
      <c r="V1" s="23"/>
    </row>
    <row r="2" spans="4:21" ht="21" customHeight="1">
      <c r="D2" s="1" t="s">
        <v>47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4:21" ht="17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9"/>
      <c r="P4" s="49"/>
      <c r="Q4" s="49"/>
      <c r="R4" s="49"/>
      <c r="S4" s="49"/>
      <c r="T4" s="53"/>
      <c r="U4" s="53" t="s">
        <v>2</v>
      </c>
    </row>
    <row r="5" spans="2:21" ht="17.25" customHeight="1">
      <c r="B5" s="41" t="s">
        <v>3</v>
      </c>
      <c r="C5" s="4" t="s">
        <v>4</v>
      </c>
      <c r="D5" s="42" t="s">
        <v>5</v>
      </c>
      <c r="E5" s="43" t="s">
        <v>21</v>
      </c>
      <c r="F5" s="44" t="s">
        <v>7</v>
      </c>
      <c r="G5" s="44"/>
      <c r="H5" s="44"/>
      <c r="I5" s="44"/>
      <c r="J5" s="44"/>
      <c r="K5" s="44"/>
      <c r="L5" s="18" t="s">
        <v>8</v>
      </c>
      <c r="M5" s="18"/>
      <c r="N5" s="18"/>
      <c r="O5" s="18"/>
      <c r="P5" s="18"/>
      <c r="Q5" s="18"/>
      <c r="R5" s="18"/>
      <c r="S5" s="18"/>
      <c r="T5" s="18"/>
      <c r="U5" s="18"/>
    </row>
    <row r="6" spans="2:21" ht="10.5" customHeight="1">
      <c r="B6" s="41"/>
      <c r="C6" s="4"/>
      <c r="D6" s="42"/>
      <c r="E6" s="43"/>
      <c r="F6" s="45" t="s">
        <v>9</v>
      </c>
      <c r="G6" s="46" t="s">
        <v>48</v>
      </c>
      <c r="H6" s="46" t="s">
        <v>49</v>
      </c>
      <c r="I6" s="46" t="s">
        <v>50</v>
      </c>
      <c r="J6" s="46" t="s">
        <v>51</v>
      </c>
      <c r="K6" s="50" t="s">
        <v>52</v>
      </c>
      <c r="L6" s="51" t="s">
        <v>9</v>
      </c>
      <c r="M6" s="50" t="s">
        <v>48</v>
      </c>
      <c r="N6" s="50" t="s">
        <v>49</v>
      </c>
      <c r="O6" s="19" t="s">
        <v>51</v>
      </c>
      <c r="P6" s="19" t="s">
        <v>53</v>
      </c>
      <c r="Q6" s="54" t="s">
        <v>54</v>
      </c>
      <c r="R6" s="54" t="s">
        <v>55</v>
      </c>
      <c r="S6" s="54" t="s">
        <v>56</v>
      </c>
      <c r="T6" s="54" t="s">
        <v>57</v>
      </c>
      <c r="U6" s="55" t="s">
        <v>52</v>
      </c>
    </row>
    <row r="7" spans="1:21" ht="47.25" customHeight="1">
      <c r="A7" s="9"/>
      <c r="B7" s="41"/>
      <c r="C7" s="4"/>
      <c r="D7" s="42"/>
      <c r="E7" s="43"/>
      <c r="F7" s="45"/>
      <c r="G7" s="46"/>
      <c r="H7" s="46"/>
      <c r="I7" s="46"/>
      <c r="J7" s="46"/>
      <c r="K7" s="50"/>
      <c r="L7" s="51"/>
      <c r="M7" s="50"/>
      <c r="N7" s="50"/>
      <c r="O7" s="19"/>
      <c r="P7" s="19"/>
      <c r="Q7" s="54"/>
      <c r="R7" s="54"/>
      <c r="S7" s="54"/>
      <c r="T7" s="54"/>
      <c r="U7" s="55"/>
    </row>
    <row r="8" spans="1:21" ht="17.25" customHeight="1">
      <c r="A8" s="9">
        <f>B8&amp;C8&amp;D8</f>
      </c>
      <c r="B8" s="10"/>
      <c r="C8" s="10"/>
      <c r="D8" s="47"/>
      <c r="E8" s="26">
        <f>F8+L8</f>
        <v>0</v>
      </c>
      <c r="F8" s="48">
        <f>SUM(G8:K8)</f>
        <v>0</v>
      </c>
      <c r="G8" s="14"/>
      <c r="H8" s="14"/>
      <c r="I8" s="14"/>
      <c r="J8" s="14"/>
      <c r="K8" s="52"/>
      <c r="L8" s="14">
        <f>SUM(M8:U8)</f>
        <v>0</v>
      </c>
      <c r="M8" s="14"/>
      <c r="N8" s="52"/>
      <c r="O8" s="26"/>
      <c r="P8" s="15"/>
      <c r="Q8" s="14"/>
      <c r="R8" s="15"/>
      <c r="S8" s="13"/>
      <c r="T8" s="14"/>
      <c r="U8" s="52"/>
    </row>
    <row r="9" spans="2:22" ht="17.2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1" ht="17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2" ht="17.25" customHeight="1">
      <c r="B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3" ht="17.25" customHeight="1">
      <c r="B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4:23" ht="17.2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4:21" ht="17.25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5:21" ht="17.25" customHeight="1">
      <c r="E16" s="9"/>
      <c r="F16" s="9"/>
      <c r="G16" s="9"/>
      <c r="H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9:21" ht="17.25" customHeight="1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7:21" ht="17.25" customHeight="1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8:21" ht="17.25" customHeight="1">
      <c r="H19" s="9"/>
      <c r="I19" s="9"/>
      <c r="J19" s="9"/>
      <c r="O19" s="9"/>
      <c r="P19" s="9"/>
      <c r="Q19" s="9"/>
      <c r="R19" s="9"/>
      <c r="S19" s="9"/>
      <c r="T19" s="9"/>
      <c r="U19" s="9"/>
    </row>
    <row r="20" spans="17:21" ht="17.25" customHeight="1">
      <c r="Q20" s="9"/>
      <c r="T20" s="9"/>
      <c r="U20" s="9"/>
    </row>
    <row r="21" spans="10:20" ht="17.25" customHeight="1">
      <c r="J21" s="9"/>
      <c r="T21" s="9"/>
    </row>
  </sheetData>
  <sheetProtection selectLockedCells="1" selectUnlockedCells="1"/>
  <mergeCells count="24">
    <mergeCell ref="T1:U1"/>
    <mergeCell ref="D2:U2"/>
    <mergeCell ref="F5:K5"/>
    <mergeCell ref="L5:U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51" footer="0.12"/>
  <pageSetup horizontalDpi="300" verticalDpi="3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2" max="3" width="14.83203125" style="0" customWidth="1"/>
    <col min="4" max="4" width="43.16015625" style="0" customWidth="1"/>
    <col min="5" max="7" width="10.83203125" style="0" customWidth="1"/>
    <col min="11" max="16" width="7.83203125" style="0" customWidth="1"/>
  </cols>
  <sheetData>
    <row r="1" spans="12:18" ht="17.25" customHeight="1">
      <c r="L1" s="16"/>
      <c r="M1" s="16"/>
      <c r="R1" s="23" t="s">
        <v>0</v>
      </c>
    </row>
    <row r="2" spans="4:18" ht="21.75" customHeight="1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2" customHeight="1"/>
    <row r="4" spans="4:18" ht="17.25" customHeight="1">
      <c r="D4" s="2"/>
      <c r="E4" s="2"/>
      <c r="F4" s="2"/>
      <c r="G4" s="2"/>
      <c r="H4" s="2"/>
      <c r="I4" s="2"/>
      <c r="J4" s="2"/>
      <c r="K4" s="17"/>
      <c r="L4" s="16"/>
      <c r="M4" s="16"/>
      <c r="R4" s="23" t="s">
        <v>2</v>
      </c>
    </row>
    <row r="5" spans="2:18" ht="17.25" customHeight="1">
      <c r="B5" s="3" t="s">
        <v>3</v>
      </c>
      <c r="C5" s="4" t="s">
        <v>4</v>
      </c>
      <c r="D5" s="5" t="s">
        <v>5</v>
      </c>
      <c r="E5" s="6" t="s">
        <v>6</v>
      </c>
      <c r="F5" s="7" t="s">
        <v>7</v>
      </c>
      <c r="G5" s="7"/>
      <c r="H5" s="7"/>
      <c r="I5" s="7"/>
      <c r="J5" s="7"/>
      <c r="K5" s="7"/>
      <c r="L5" s="18" t="s">
        <v>8</v>
      </c>
      <c r="M5" s="18"/>
      <c r="N5" s="18"/>
      <c r="O5" s="18"/>
      <c r="P5" s="18"/>
      <c r="Q5" s="18"/>
      <c r="R5" s="18"/>
    </row>
    <row r="6" spans="2:18" ht="17.25" customHeight="1">
      <c r="B6" s="3"/>
      <c r="C6" s="4"/>
      <c r="D6" s="5"/>
      <c r="E6" s="6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56" t="s">
        <v>14</v>
      </c>
      <c r="L6" s="20" t="s">
        <v>9</v>
      </c>
      <c r="M6" s="21" t="s">
        <v>15</v>
      </c>
      <c r="N6" s="22" t="s">
        <v>16</v>
      </c>
      <c r="O6" s="22" t="s">
        <v>17</v>
      </c>
      <c r="P6" s="22" t="s">
        <v>18</v>
      </c>
      <c r="Q6" s="24" t="s">
        <v>19</v>
      </c>
      <c r="R6" s="25" t="s">
        <v>14</v>
      </c>
    </row>
    <row r="7" spans="2:18" ht="23.25" customHeight="1">
      <c r="B7" s="3"/>
      <c r="C7" s="4"/>
      <c r="D7" s="5"/>
      <c r="E7" s="6"/>
      <c r="F7" s="8"/>
      <c r="G7" s="8"/>
      <c r="H7" s="8"/>
      <c r="I7" s="8"/>
      <c r="J7" s="8"/>
      <c r="K7" s="56" t="s">
        <v>20</v>
      </c>
      <c r="L7" s="20"/>
      <c r="M7" s="21"/>
      <c r="N7" s="22" t="s">
        <v>20</v>
      </c>
      <c r="O7" s="22"/>
      <c r="P7" s="22"/>
      <c r="Q7" s="24"/>
      <c r="R7" s="25"/>
    </row>
    <row r="8" spans="1:18" ht="17.25" customHeight="1">
      <c r="A8" s="9">
        <f>B8&amp;C8&amp;D8</f>
      </c>
      <c r="B8" s="10"/>
      <c r="C8" s="10"/>
      <c r="D8" s="47"/>
      <c r="E8" s="13">
        <f>F8+L8</f>
        <v>0</v>
      </c>
      <c r="F8" s="14">
        <f>SUM(G8:K8)</f>
        <v>0</v>
      </c>
      <c r="G8" s="15"/>
      <c r="H8" s="13">
        <f>0</f>
        <v>0</v>
      </c>
      <c r="I8" s="15"/>
      <c r="J8" s="13"/>
      <c r="K8" s="52"/>
      <c r="L8" s="13">
        <f>SUM(M8:R8)</f>
        <v>0</v>
      </c>
      <c r="M8" s="14"/>
      <c r="N8" s="14"/>
      <c r="O8" s="14"/>
      <c r="P8" s="14"/>
      <c r="Q8" s="58"/>
      <c r="R8" s="15"/>
    </row>
    <row r="9" spans="1:18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7"/>
      <c r="N9" s="9"/>
      <c r="O9" s="9"/>
      <c r="P9" s="9"/>
      <c r="Q9" s="9"/>
      <c r="R9" s="9"/>
    </row>
    <row r="10" spans="1:18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7.2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7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9" ht="17.2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3:22" ht="17.25" customHeight="1"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  <c r="P14" s="9"/>
      <c r="Q14" s="9"/>
      <c r="R14" s="9"/>
      <c r="S14" s="9"/>
      <c r="U14" s="9"/>
      <c r="V14" s="9"/>
    </row>
    <row r="15" spans="3:21" ht="17.25" customHeight="1">
      <c r="C15" s="9"/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U15" s="9"/>
    </row>
    <row r="16" spans="6:21" ht="12.75" customHeight="1">
      <c r="F16" s="9"/>
      <c r="G16" s="9"/>
      <c r="H16" s="9"/>
      <c r="K16" s="9"/>
      <c r="M16" s="9"/>
      <c r="N16" s="9"/>
      <c r="O16" s="9"/>
      <c r="P16" s="9"/>
      <c r="Q16" s="9"/>
      <c r="S16" s="9"/>
      <c r="T16" s="9"/>
      <c r="U16" s="9"/>
    </row>
    <row r="17" spans="4:19" ht="12.75" customHeight="1">
      <c r="D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7:18" ht="12.75" customHeight="1">
      <c r="G18" s="9"/>
      <c r="I18" s="9"/>
      <c r="K18" s="9"/>
      <c r="L18" s="9"/>
      <c r="M18" s="9"/>
      <c r="N18" s="9"/>
      <c r="O18" s="9"/>
      <c r="P18" s="9"/>
      <c r="R18" s="9"/>
    </row>
    <row r="19" spans="4:16" ht="12.75" customHeight="1">
      <c r="D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4:16" ht="12.75" customHeight="1">
      <c r="D20" s="9"/>
      <c r="J20" s="9"/>
      <c r="K20" s="9"/>
      <c r="L20" s="9"/>
      <c r="M20" s="9"/>
      <c r="N20" s="9"/>
      <c r="O20" s="9"/>
      <c r="P20" s="9"/>
    </row>
    <row r="21" spans="4:16" ht="12.75" customHeight="1">
      <c r="D21" s="9"/>
      <c r="E21" s="9"/>
      <c r="J21" s="9"/>
      <c r="K21" s="9"/>
      <c r="L21" s="9"/>
      <c r="M21" s="9"/>
      <c r="N21" s="9"/>
      <c r="O21" s="9"/>
      <c r="P21" s="9"/>
    </row>
    <row r="22" spans="10:16" ht="12.75" customHeight="1">
      <c r="J22" s="9"/>
      <c r="M22" s="9"/>
      <c r="N22" s="9"/>
      <c r="O22" s="9"/>
      <c r="P22" s="9"/>
    </row>
    <row r="23" spans="11:16" ht="12.75" customHeight="1">
      <c r="K23" s="9"/>
      <c r="N23" s="9"/>
      <c r="P23" s="9"/>
    </row>
    <row r="24" spans="11:14" ht="12.75" customHeight="1">
      <c r="K24" s="9"/>
      <c r="N24" s="9"/>
    </row>
    <row r="25" spans="12:14" ht="12.75" customHeight="1">
      <c r="L25" s="9"/>
      <c r="N25" s="9"/>
    </row>
    <row r="26" spans="12:15" ht="12.75" customHeight="1">
      <c r="L26" s="9"/>
      <c r="O26" s="9"/>
    </row>
    <row r="27" ht="12.75" customHeight="1">
      <c r="M27" s="9"/>
    </row>
    <row r="28" ht="12.75" customHeight="1">
      <c r="N28" s="9"/>
    </row>
    <row r="29" ht="12.75" customHeight="1">
      <c r="N29" s="9"/>
    </row>
    <row r="30" ht="12.75" customHeight="1">
      <c r="O30" s="9"/>
    </row>
  </sheetData>
  <sheetProtection selectLockedCells="1" selectUnlockedCells="1"/>
  <mergeCells count="22">
    <mergeCell ref="L1:M1"/>
    <mergeCell ref="D2:R2"/>
    <mergeCell ref="L4:M4"/>
    <mergeCell ref="F5:K5"/>
    <mergeCell ref="L5:R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39" right="0.39" top="0.51" bottom="0.51" header="0.51" footer="0.12"/>
  <pageSetup horizontalDpi="300" verticalDpi="300" orientation="landscape" paperSize="9" scale="8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Zeros="0" workbookViewId="0" topLeftCell="H1">
      <selection activeCell="A1" sqref="A1"/>
    </sheetView>
  </sheetViews>
  <sheetFormatPr defaultColWidth="9.33203125" defaultRowHeight="12.75" customHeight="1"/>
  <cols>
    <col min="4" max="4" width="39.5" style="0" customWidth="1"/>
  </cols>
  <sheetData>
    <row r="1" spans="2:22" ht="17.25" customHeight="1">
      <c r="B1" s="9"/>
      <c r="D1" s="9"/>
      <c r="O1" s="49"/>
      <c r="P1" s="49"/>
      <c r="Q1" s="49"/>
      <c r="R1" s="49"/>
      <c r="S1" s="49"/>
      <c r="T1" s="16" t="s">
        <v>46</v>
      </c>
      <c r="U1" s="16"/>
      <c r="V1" s="23"/>
    </row>
    <row r="2" spans="4:21" ht="21" customHeight="1">
      <c r="D2" s="1" t="s">
        <v>47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4:21" ht="17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9"/>
      <c r="P4" s="49"/>
      <c r="Q4" s="49"/>
      <c r="R4" s="49"/>
      <c r="S4" s="49"/>
      <c r="T4" s="53"/>
      <c r="U4" s="53" t="s">
        <v>2</v>
      </c>
    </row>
    <row r="5" spans="2:21" ht="17.25" customHeight="1">
      <c r="B5" s="41" t="s">
        <v>3</v>
      </c>
      <c r="C5" s="4" t="s">
        <v>4</v>
      </c>
      <c r="D5" s="42" t="s">
        <v>5</v>
      </c>
      <c r="E5" s="43" t="s">
        <v>21</v>
      </c>
      <c r="F5" s="44" t="s">
        <v>7</v>
      </c>
      <c r="G5" s="44"/>
      <c r="H5" s="44"/>
      <c r="I5" s="44"/>
      <c r="J5" s="44"/>
      <c r="K5" s="44"/>
      <c r="L5" s="18" t="s">
        <v>8</v>
      </c>
      <c r="M5" s="18"/>
      <c r="N5" s="18"/>
      <c r="O5" s="18"/>
      <c r="P5" s="18"/>
      <c r="Q5" s="18"/>
      <c r="R5" s="18"/>
      <c r="S5" s="18"/>
      <c r="T5" s="18"/>
      <c r="U5" s="18"/>
    </row>
    <row r="6" spans="2:21" ht="10.5" customHeight="1">
      <c r="B6" s="41"/>
      <c r="C6" s="4"/>
      <c r="D6" s="42"/>
      <c r="E6" s="43"/>
      <c r="F6" s="45" t="s">
        <v>9</v>
      </c>
      <c r="G6" s="46" t="s">
        <v>48</v>
      </c>
      <c r="H6" s="46" t="s">
        <v>49</v>
      </c>
      <c r="I6" s="46" t="s">
        <v>50</v>
      </c>
      <c r="J6" s="46" t="s">
        <v>51</v>
      </c>
      <c r="K6" s="50" t="s">
        <v>52</v>
      </c>
      <c r="L6" s="51" t="s">
        <v>9</v>
      </c>
      <c r="M6" s="50" t="s">
        <v>48</v>
      </c>
      <c r="N6" s="50" t="s">
        <v>49</v>
      </c>
      <c r="O6" s="19" t="s">
        <v>51</v>
      </c>
      <c r="P6" s="19" t="s">
        <v>53</v>
      </c>
      <c r="Q6" s="54" t="s">
        <v>54</v>
      </c>
      <c r="R6" s="54" t="s">
        <v>55</v>
      </c>
      <c r="S6" s="54" t="s">
        <v>56</v>
      </c>
      <c r="T6" s="54" t="s">
        <v>57</v>
      </c>
      <c r="U6" s="55" t="s">
        <v>52</v>
      </c>
    </row>
    <row r="7" spans="1:21" ht="47.25" customHeight="1">
      <c r="A7" s="9"/>
      <c r="B7" s="41"/>
      <c r="C7" s="4"/>
      <c r="D7" s="42"/>
      <c r="E7" s="43"/>
      <c r="F7" s="45"/>
      <c r="G7" s="46"/>
      <c r="H7" s="46"/>
      <c r="I7" s="46"/>
      <c r="J7" s="46"/>
      <c r="K7" s="50"/>
      <c r="L7" s="51"/>
      <c r="M7" s="50"/>
      <c r="N7" s="50"/>
      <c r="O7" s="19"/>
      <c r="P7" s="19"/>
      <c r="Q7" s="54"/>
      <c r="R7" s="54"/>
      <c r="S7" s="54"/>
      <c r="T7" s="54"/>
      <c r="U7" s="55"/>
    </row>
    <row r="8" spans="1:21" ht="17.25" customHeight="1">
      <c r="A8" s="9">
        <f>B8&amp;C8&amp;D8</f>
      </c>
      <c r="B8" s="10"/>
      <c r="C8" s="10"/>
      <c r="D8" s="47"/>
      <c r="E8" s="26">
        <f>F8+L8</f>
        <v>0</v>
      </c>
      <c r="F8" s="48">
        <f>SUM(G8:K8)</f>
        <v>0</v>
      </c>
      <c r="G8" s="14"/>
      <c r="H8" s="14"/>
      <c r="I8" s="14"/>
      <c r="J8" s="14"/>
      <c r="K8" s="52"/>
      <c r="L8" s="14">
        <f>SUM(M8:U8)</f>
        <v>0</v>
      </c>
      <c r="M8" s="14"/>
      <c r="N8" s="52"/>
      <c r="O8" s="26"/>
      <c r="P8" s="15"/>
      <c r="Q8" s="13"/>
      <c r="R8" s="15"/>
      <c r="S8" s="26"/>
      <c r="T8" s="13"/>
      <c r="U8" s="52"/>
    </row>
    <row r="9" spans="2:22" ht="17.2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1" ht="17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3:22" ht="17.25" customHeight="1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3:23" ht="17.2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4:23" ht="17.25" customHeight="1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4:23" ht="17.2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4:21" ht="17.25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5:21" ht="17.25" customHeight="1">
      <c r="E16" s="9"/>
      <c r="F16" s="9"/>
      <c r="G16" s="9"/>
      <c r="H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9:21" ht="17.25" customHeight="1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7:21" ht="17.25" customHeight="1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8:21" ht="17.25" customHeight="1">
      <c r="H19" s="9"/>
      <c r="I19" s="9"/>
      <c r="J19" s="9"/>
      <c r="O19" s="9"/>
      <c r="P19" s="9"/>
      <c r="Q19" s="9"/>
      <c r="R19" s="9"/>
      <c r="S19" s="9"/>
      <c r="T19" s="9"/>
      <c r="U19" s="9"/>
    </row>
    <row r="20" spans="20:21" ht="17.25" customHeight="1">
      <c r="T20" s="9"/>
      <c r="U20" s="9"/>
    </row>
    <row r="21" spans="10:20" ht="17.25" customHeight="1">
      <c r="J21" s="9"/>
      <c r="T21" s="9"/>
    </row>
  </sheetData>
  <sheetProtection selectLockedCells="1" selectUnlockedCells="1"/>
  <mergeCells count="24">
    <mergeCell ref="T1:U1"/>
    <mergeCell ref="D2:U2"/>
    <mergeCell ref="F5:K5"/>
    <mergeCell ref="L5:U5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51" footer="0.12"/>
  <pageSetup horizontalDpi="300" verticalDpi="3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showGridLines="0" showZeros="0" tabSelected="1" workbookViewId="0" topLeftCell="A1">
      <selection activeCell="G15" sqref="G15"/>
    </sheetView>
  </sheetViews>
  <sheetFormatPr defaultColWidth="9.33203125" defaultRowHeight="12.75" customHeight="1"/>
  <cols>
    <col min="1" max="1" width="34.66015625" style="0" customWidth="1"/>
    <col min="2" max="3" width="27.33203125" style="0" customWidth="1"/>
  </cols>
  <sheetData>
    <row r="2" spans="1:3" s="27" customFormat="1" ht="26.25" customHeight="1">
      <c r="A2" s="28" t="s">
        <v>58</v>
      </c>
      <c r="B2" s="28"/>
      <c r="C2" s="28"/>
    </row>
    <row r="3" spans="1:3" ht="21.75" customHeight="1">
      <c r="A3" s="29" t="s">
        <v>59</v>
      </c>
      <c r="C3" s="30" t="s">
        <v>2</v>
      </c>
    </row>
    <row r="4" spans="1:3" ht="28.5" customHeight="1">
      <c r="A4" s="31" t="s">
        <v>60</v>
      </c>
      <c r="B4" s="32" t="s">
        <v>61</v>
      </c>
      <c r="C4" s="32"/>
    </row>
    <row r="5" spans="1:3" ht="28.5" customHeight="1">
      <c r="A5" s="31"/>
      <c r="B5" s="33" t="s">
        <v>62</v>
      </c>
      <c r="C5" s="34" t="s">
        <v>63</v>
      </c>
    </row>
    <row r="6" spans="1:3" ht="24.75" customHeight="1">
      <c r="A6" s="35" t="s">
        <v>64</v>
      </c>
      <c r="B6" s="36">
        <v>1193</v>
      </c>
      <c r="C6" s="36">
        <v>762</v>
      </c>
    </row>
    <row r="7" spans="1:3" ht="24" customHeight="1">
      <c r="A7" s="35" t="s">
        <v>65</v>
      </c>
      <c r="B7" s="37"/>
      <c r="C7" s="37"/>
    </row>
    <row r="8" spans="1:4" ht="24" customHeight="1">
      <c r="A8" s="35" t="s">
        <v>66</v>
      </c>
      <c r="B8" s="37">
        <v>53</v>
      </c>
      <c r="C8" s="37">
        <v>20</v>
      </c>
      <c r="D8" s="9"/>
    </row>
    <row r="9" spans="1:4" ht="24" customHeight="1">
      <c r="A9" s="35" t="s">
        <v>67</v>
      </c>
      <c r="B9" s="37">
        <v>1140</v>
      </c>
      <c r="C9" s="37">
        <v>742</v>
      </c>
      <c r="D9" s="9"/>
    </row>
    <row r="10" spans="1:4" ht="24" customHeight="1">
      <c r="A10" s="35" t="s">
        <v>68</v>
      </c>
      <c r="B10" s="38"/>
      <c r="C10" s="38"/>
      <c r="D10" s="9"/>
    </row>
    <row r="11" spans="1:4" ht="24" customHeight="1">
      <c r="A11" s="39" t="s">
        <v>69</v>
      </c>
      <c r="B11" s="37">
        <v>1140</v>
      </c>
      <c r="C11" s="37">
        <v>742</v>
      </c>
      <c r="D11" s="9"/>
    </row>
    <row r="12" spans="2:4" ht="12.75" customHeight="1">
      <c r="B12" s="40"/>
      <c r="C12" s="9"/>
      <c r="D12" s="9"/>
    </row>
    <row r="13" spans="2:3" ht="12.75" customHeight="1">
      <c r="B13" s="40"/>
      <c r="C13" s="9"/>
    </row>
    <row r="14" spans="2:4" ht="12.75" customHeight="1">
      <c r="B14" s="9"/>
      <c r="C14" s="9"/>
      <c r="D14" s="9"/>
    </row>
    <row r="15" spans="3:4" ht="12.75" customHeight="1">
      <c r="C15" s="9"/>
      <c r="D15" s="9"/>
    </row>
    <row r="16" spans="2:3" ht="12.75" customHeight="1">
      <c r="B16" s="9"/>
      <c r="C16" s="9"/>
    </row>
    <row r="17" spans="3:4" ht="12.75" customHeight="1">
      <c r="C17" s="9"/>
      <c r="D17" s="9"/>
    </row>
    <row r="18" ht="12.75" customHeight="1">
      <c r="B18" s="9"/>
    </row>
    <row r="19" spans="3:4" ht="12.75" customHeight="1">
      <c r="C19" s="9"/>
      <c r="D19" s="9"/>
    </row>
    <row r="20" ht="12.75" customHeight="1">
      <c r="C20" s="9"/>
    </row>
    <row r="22" spans="3:4" ht="12.75" customHeight="1">
      <c r="C22" s="9"/>
      <c r="D22" s="9"/>
    </row>
    <row r="23" ht="12.75" customHeight="1">
      <c r="D23" s="9"/>
    </row>
    <row r="25" ht="12.75" customHeight="1">
      <c r="C25" s="9"/>
    </row>
    <row r="26" ht="12.75" customHeight="1">
      <c r="C26" s="9"/>
    </row>
  </sheetData>
  <sheetProtection selectLockedCells="1" selectUnlockedCells="1"/>
  <mergeCells count="3">
    <mergeCell ref="A2:C2"/>
    <mergeCell ref="B4:C4"/>
    <mergeCell ref="A4:A5"/>
  </mergeCells>
  <printOptions horizontalCentered="1"/>
  <pageMargins left="0.39" right="0.39" top="0.51" bottom="0.5" header="0.51" footer="0.3"/>
  <pageSetup fitToHeight="99" fitToWidth="1" horizontalDpi="300" verticalDpi="3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jiafq</cp:lastModifiedBy>
  <cp:lastPrinted>2015-02-03T07:46:00Z</cp:lastPrinted>
  <dcterms:created xsi:type="dcterms:W3CDTF">2015-07-07T06:27:01Z</dcterms:created>
  <dcterms:modified xsi:type="dcterms:W3CDTF">2017-01-07T01:48:15Z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